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2300" windowHeight="9630" activeTab="1"/>
  </bookViews>
  <sheets>
    <sheet name="Лист1" sheetId="1" r:id="rId1"/>
    <sheet name="Лист2" sheetId="2" r:id="rId2"/>
  </sheets>
  <definedNames>
    <definedName name="_xlnm.Print_Titles" localSheetId="1">'Лист2'!$16:$16</definedName>
  </definedNames>
  <calcPr fullCalcOnLoad="1"/>
</workbook>
</file>

<file path=xl/sharedStrings.xml><?xml version="1.0" encoding="utf-8"?>
<sst xmlns="http://schemas.openxmlformats.org/spreadsheetml/2006/main" count="741" uniqueCount="225">
  <si>
    <t>п/п</t>
  </si>
  <si>
    <t xml:space="preserve">Наименование погибших с/х культур </t>
  </si>
  <si>
    <t xml:space="preserve">всего </t>
  </si>
  <si>
    <t>в т.ч.</t>
  </si>
  <si>
    <t xml:space="preserve">погибло </t>
  </si>
  <si>
    <t>ячмень</t>
  </si>
  <si>
    <t>пшеница яровая</t>
  </si>
  <si>
    <t>овёс</t>
  </si>
  <si>
    <t>Итого по району</t>
  </si>
  <si>
    <t>пшеница озимая</t>
  </si>
  <si>
    <t>1 . Арбажский район</t>
  </si>
  <si>
    <t>травы многолетние на зелёный корм</t>
  </si>
  <si>
    <t>с мест</t>
  </si>
  <si>
    <t>2 . Афанасьевский район</t>
  </si>
  <si>
    <t>травы многолетние на сено</t>
  </si>
  <si>
    <t>травы однолетние на зелёный корм</t>
  </si>
  <si>
    <t>3 . Белохолуницкий район</t>
  </si>
  <si>
    <t>горох</t>
  </si>
  <si>
    <t>картофель</t>
  </si>
  <si>
    <t>травы однолетние на семена</t>
  </si>
  <si>
    <t>травы многолетние на семена</t>
  </si>
  <si>
    <t>4 . Богородский район</t>
  </si>
  <si>
    <t>5 . Верхошижемский район</t>
  </si>
  <si>
    <t>6 . Вятскополянский район</t>
  </si>
  <si>
    <t>7 . Зуевский район</t>
  </si>
  <si>
    <t>травы однолетние</t>
  </si>
  <si>
    <t>рожь озимая</t>
  </si>
  <si>
    <t>травы многолетние</t>
  </si>
  <si>
    <t>кукуруза на силос</t>
  </si>
  <si>
    <t>травы однолетние на силос</t>
  </si>
  <si>
    <t>тритикале озимое</t>
  </si>
  <si>
    <t>просо</t>
  </si>
  <si>
    <t>рапс яровой</t>
  </si>
  <si>
    <t>гречиха</t>
  </si>
  <si>
    <t>вика</t>
  </si>
  <si>
    <t>лён-долгунец</t>
  </si>
  <si>
    <t>горчица</t>
  </si>
  <si>
    <t>фацелия</t>
  </si>
  <si>
    <t>9 . Лебяжский район</t>
  </si>
  <si>
    <t>10 . Малмыжский район</t>
  </si>
  <si>
    <t>11 . Немский район</t>
  </si>
  <si>
    <t>12. Орловский район</t>
  </si>
  <si>
    <t>13. Пижанский район</t>
  </si>
  <si>
    <t>14. Свечинский район</t>
  </si>
  <si>
    <t>15. Советский район</t>
  </si>
  <si>
    <t>16. Сунский район</t>
  </si>
  <si>
    <t>17. Тужинский район</t>
  </si>
  <si>
    <t>18. Уржумский район</t>
  </si>
  <si>
    <t>19. Фаленский район</t>
  </si>
  <si>
    <t>20. Яранский район</t>
  </si>
  <si>
    <t xml:space="preserve">сельскохозяйственных товаропроизводителей, посеянные </t>
  </si>
  <si>
    <t xml:space="preserve">        ПЕРЕЧЕНЬ                                                    </t>
  </si>
  <si>
    <t>ка</t>
  </si>
  <si>
    <t xml:space="preserve"> посеяно</t>
  </si>
  <si>
    <t>ячмень (посевы застрахованы)</t>
  </si>
  <si>
    <t>пшеница яровая (посевы застрахованы)</t>
  </si>
  <si>
    <t>овес (посевы застрахованы)</t>
  </si>
  <si>
    <t xml:space="preserve">Итого в Кировской области  </t>
  </si>
  <si>
    <t>Сельскохозяйственный производственный кооператив   (колхоз) "Смолинский"                                   ИНН 4301000770</t>
  </si>
  <si>
    <t>Открытое акционерное общество   "Агрофирма "Гордино"  ИНН  4302002058</t>
  </si>
  <si>
    <t>Общество с ограниченной ответственностью  "Ударник"  ИНН  4302001640</t>
  </si>
  <si>
    <t>Сельскохозяйственный производственный кооператив-колхоз "Ивановский"                                         ИНН   4302001456</t>
  </si>
  <si>
    <t xml:space="preserve">Сельскохозяйственный производственный кооператив   (колхоз) "Рассвет"                                 ИНН 4301001502  </t>
  </si>
  <si>
    <t>Сельскохозяйственный производственный кооператив   "Родина" ИНН  4301001823</t>
  </si>
  <si>
    <t>Сельскохозяйственный производственный кооператив-колхоз "Афанасьевский"                ИНН  4302000540</t>
  </si>
  <si>
    <t>Сельскохозяйственный производственный кооператив-колхоз "Леманский"                                 ИНН 4302001336</t>
  </si>
  <si>
    <t>Сельскохозяйственный производственный кооператив-колхоз "Порошино"                      ИНН 4302003012</t>
  </si>
  <si>
    <t>Сельскохозяйственный производственный кооператив-колхоз "Прикамье"                                   ИНН  4302001544</t>
  </si>
  <si>
    <t>Сельскохозяйственный производственный кооператив-колхоз "Пролетарский"                              ИНН  4302001551</t>
  </si>
  <si>
    <t>Сельскохозяйственный производственный кооператив  "Луч"  ИНН  4303004019</t>
  </si>
  <si>
    <t>Сельскохозяйственный производственный кооператив  "Стариковский"                                              ИНН  4303000656</t>
  </si>
  <si>
    <t>колхоз "Аврора"     ИНН  4304000120</t>
  </si>
  <si>
    <t>Сельскохозяйственный производственный кооператив  "Угор" ИНН 4306002789</t>
  </si>
  <si>
    <t>Сельскохозяйственный производственный кооператив  колхоз "Рассвет"                                 ИНН  4306000037</t>
  </si>
  <si>
    <t>Общество с ограниченной ответственностью "Агро-Союз"  ИНН  4307011049</t>
  </si>
  <si>
    <t>Общество с ограниченной ответственностью "Малиновка"  ИНН  4307010768</t>
  </si>
  <si>
    <t>Общество с ограниченной ответственностью "Пинигерский"  ИНН  4307008046</t>
  </si>
  <si>
    <t>Общество с ограниченной ответственностью "Русь"  ИНН  4307007733</t>
  </si>
  <si>
    <t>Общество с ограниченной ответственностью "Сельхозпредприятие  Куршино"                     ИНН  4307012395</t>
  </si>
  <si>
    <t>Общество с ограниченной ответственностью "Транссервис+"  ИНН  1635007071</t>
  </si>
  <si>
    <t>Закрытое акционерное общество  "Агрофирма "Мухино"  ИНН  4309004583</t>
  </si>
  <si>
    <t>Закрытое акционерное общество "Зуевская птицефабрика"  ИНН  4309000349</t>
  </si>
  <si>
    <t>Открытое акционерное общество "Племзавод Мухинский"  ИНН  4309004456</t>
  </si>
  <si>
    <t>Общество с ограниченной ответственностью "Новая Заря"  ИНН  4309004150</t>
  </si>
  <si>
    <t>Сельскохозяйственный производственный кооператив племенной завод "Новый"                   ИНН  4309000733</t>
  </si>
  <si>
    <t>Общество с ограниченной ответственностью  "Бураши"  ИНН  4310033765</t>
  </si>
  <si>
    <t>Общество с ограниченной ответственностью "Вихаревский"  ИНН  4310033910</t>
  </si>
  <si>
    <t>Общество с ограниченной ответственностью  "Житница"  ИНН  4310033998</t>
  </si>
  <si>
    <t>Общество с ограниченной ответственностью  "Крона"    ИНН  4310033860</t>
  </si>
  <si>
    <t>Общество с ограниченной ответственностью  "Новый путь"  ИНН 4310033420</t>
  </si>
  <si>
    <t>Сельскохозяйственный производственный кооператив-колхоз "Заря"                                  ИНН 4310033934</t>
  </si>
  <si>
    <t>Сельскохозяйственный производственный кооператив-колхоз "Ватажский"                            ИНН  4310034021</t>
  </si>
  <si>
    <t>Сельскохозяйственная артель (колхоз) "Надежда"  ИНН 4310000618</t>
  </si>
  <si>
    <t>Крестьянское (фермерское) хозяйство  "Исток"   ИНН  4315000629</t>
  </si>
  <si>
    <t>Крестьянское (фермерское) хозяйство  "Лада"  ИНН  4315000065</t>
  </si>
  <si>
    <t>Общество с ограниченной ответственностью "Кузнецовское"  ИНН  4315006772</t>
  </si>
  <si>
    <t>Общество с ограниченной ответственностью "Мелянда"  ИНН  4315002489</t>
  </si>
  <si>
    <t>Открытое акционерное общество  Агрофирма "Смаиль"  ИНН  4317005076</t>
  </si>
  <si>
    <t>Общество с ограниченной ответственностью  "Аджим"  ИНН  4317005750</t>
  </si>
  <si>
    <t>Общество с ограниченной ответственностью  "Бурец"  ИНН  4317004756</t>
  </si>
  <si>
    <t>Общество с ограниченной ответственностью  "Заря"   ИНН  4317005171</t>
  </si>
  <si>
    <t>Общество с ограниченной ответственностью  "Порез"  ИНН  4317005774</t>
  </si>
  <si>
    <t>Общество с ограниченной ответственностью  "Ральники"   ИНН  4317005206</t>
  </si>
  <si>
    <t>Закрытое акционерное общество  "Кировец"  ИНН  4320000670</t>
  </si>
  <si>
    <t>Общество с ограниченной ответственностью  "Вишневское"  ИНН  4320002935</t>
  </si>
  <si>
    <t>Сельскохозяйственная артель (колхоз) "Природа"  ИНН  4320000208</t>
  </si>
  <si>
    <t>Общество с ограниченной ответственностью  Агрофирма "Новый путь"                                             ИНН  4336003451</t>
  </si>
  <si>
    <t>Открытое акционерное общество  "Ахмановское"  ИНН  4325003019</t>
  </si>
  <si>
    <t>Открытое акционерное общество  "Ижевское"   ИНН   4325002946</t>
  </si>
  <si>
    <t>Открытое акционерное общество  "Ластинское"  ИНН  4325002696</t>
  </si>
  <si>
    <t>Открытое акционерное общество  "Племзавод "Пижанский"  ИНН  4325003097</t>
  </si>
  <si>
    <t>Сельскохозяйственный производственный кооператив  (колхоз) "Кашнурский"                    ИНН  4325000184</t>
  </si>
  <si>
    <t>Общество с ограниченной ответственностью  "18 Марта"  ИНН  4328002609</t>
  </si>
  <si>
    <t>Общество с ограниченной ответственностью "Октябрьское"  ИНН  4328002510</t>
  </si>
  <si>
    <t>Общество с ограниченной ответственностью  "Сельхозпредприятие   "Новый Ацвеж"    ИНН  4328002743</t>
  </si>
  <si>
    <t>Открытое акционерное общество  "Урожайный"   ИНН  4320002942</t>
  </si>
  <si>
    <t>Открытое акционерное общество  "Мокинское"  ИНН  4330004586</t>
  </si>
  <si>
    <t>Открытое акционерное общество  "Прогресс"  ИНН  4330005886</t>
  </si>
  <si>
    <t>Открытое акционерное общество  "Русь"   ИНН  4330005244</t>
  </si>
  <si>
    <t>Общество с ограниченной ответственностью  "АгроТорг"  ИНН  4330006657</t>
  </si>
  <si>
    <t>Закрытое акционерное общество  " Новый путь"   ИНН  4331001330</t>
  </si>
  <si>
    <t>Сельскохозяйственный производственный кооператив  колхоз «Муринский»                            ИНН  4331000016</t>
  </si>
  <si>
    <t>Сельскохозяйственный производственный кооператив  колхоз "Большевик"                                   ИНН  4331000577</t>
  </si>
  <si>
    <t>Сельскохозяйственный производственный кооператив  колхоз "Новый"                                             ИНН 4332002489</t>
  </si>
  <si>
    <t>Сельскохозяйственный производственный кооператив  колхоз "Русь"                                        ИНН  4332006116</t>
  </si>
  <si>
    <t>Сельскохозяйственная артель  колхоз "Грековский"   ИНН   4332006194</t>
  </si>
  <si>
    <t>Общество с ограниченной ответственностью  "Дружба"  ИНН  4334005189</t>
  </si>
  <si>
    <t>Общество с ограниченной ответственностью  "Андреевское" ИНН 4334007789</t>
  </si>
  <si>
    <t>Общество с ограниченной ответственностью "Вятское"  ИНН  4334007570</t>
  </si>
  <si>
    <t>Общество с ограниченной ответственностью "Петровское"    ИНН  4334005534</t>
  </si>
  <si>
    <t>Общество с ограниченной ответственностью "Пригородное"  ИНН  4334006224</t>
  </si>
  <si>
    <t>Общество с ограниченной ответственностью "Рассвет"  ИНН 4334007348</t>
  </si>
  <si>
    <t>Общество с ограниченной ответственностью "Строитель"  ИНН  4334007531</t>
  </si>
  <si>
    <t>Открытое акционерное общество  "имени Кирова"  ИНН  4335003603</t>
  </si>
  <si>
    <t>Сельскохозяйственный производственный кооператив  - колхоз "Петруненский"                            ИНН  4335000112</t>
  </si>
  <si>
    <t>Сельскохозяйственный производственный кооператив - колхоз "Победа"                                                         ИНН 4335000257</t>
  </si>
  <si>
    <t>Сельскохозяйственный производственный кооператив  - колхоз имени Ленина                          ИНН  4335000264</t>
  </si>
  <si>
    <t>Сельскохозяйственный производственный кооператив  - колхоз имени Свердлова                       ИНН  4335000289</t>
  </si>
  <si>
    <t>Общество с ограниченной ответственностью  "Восход"  ИНН  4339008031</t>
  </si>
  <si>
    <t>Общество с ограниченной ответственностью  "Луч"  ИНН  4339005930</t>
  </si>
  <si>
    <t>Сельскохозяйственный производственный кооператив  (колхоз) "Рассвет"                                       ИНН  4339008641</t>
  </si>
  <si>
    <t>Сельскохозяйственный производственный кооператив  сельхозартель   (колхоз) имени Калинина   ИНН  4339001050</t>
  </si>
  <si>
    <t>Сельскохозяйственный производственный кооператив  (колхоз) "Вотский"                              ИНН  4315000851</t>
  </si>
  <si>
    <t>Сельскохозяйственный производственный кооператив сельскохозяйственная артель колхоз "Зерновой"  ИНН  4317000800</t>
  </si>
  <si>
    <t>Сельскохозяйственный производственный кооператив сельскохозяйственная артель колхоз "Каксинвайский"   ИНН  4317000215</t>
  </si>
  <si>
    <t>Общество с ограниченной ответственностью  "Сельскохозяйственное предприятие   "Сретенское"         ИНН  4325003114</t>
  </si>
  <si>
    <t>Общество с ограниченной ответственностью  "Колос"   ИНН  4331002493</t>
  </si>
  <si>
    <t>Сельскохозяйственный производственный кооператив (колхоз) "Сунский"                                               ИНН  4331000030</t>
  </si>
  <si>
    <t>Племенной сельскохозяйственный производственный кооператив   "Краснопольский" ИНН  4331000023</t>
  </si>
  <si>
    <t>Общество с ограниченной ответственностью  имени Кирова  ИНН  4334008630</t>
  </si>
  <si>
    <t xml:space="preserve">Индивидуальный предприниматель Широких Надежда Васильевна - глава Крестьянского фермерского хозяйства      ИНН  433400320963 </t>
  </si>
  <si>
    <t>Сельскохозяйственная артель  (колхоз) имени Ленина   ИНН  4309001511</t>
  </si>
  <si>
    <t>Сельскохозяйственный производственный кооператив  (колхоз) имени Свердлова            ИНН  4328000200</t>
  </si>
  <si>
    <t>Сельскохозяйственный производственный кооператив   "Басмановский"                                  ИНН  4301002048</t>
  </si>
  <si>
    <t>Общество с ограниченной ответственностью  "Боринское"  ИНН 4302001632</t>
  </si>
  <si>
    <t>Сельскохозяйственный производственный кооператив  имени Кирова                                        ИНН 4303000920</t>
  </si>
  <si>
    <t>Общество с ограниченной ответственностью  "Льнозавод Знаменский"                                ИНН  4339009155</t>
  </si>
  <si>
    <t>Общество с ограниченной ответственностью  "Шалагинское"   ИНН  4339009268</t>
  </si>
  <si>
    <t>Крестьянское фермерское хозяйство Прокудина Вадими Леонидовича                         ИНН  43391501</t>
  </si>
  <si>
    <t>№</t>
  </si>
  <si>
    <t xml:space="preserve">в 2010 году в результате засухи </t>
  </si>
  <si>
    <t>Общество с ограниченной ответственностью "Корма"   ИНН  4307006970</t>
  </si>
  <si>
    <t>Общество с ограниченной ответственностью "Залесье"  ИНН  4307004130</t>
  </si>
  <si>
    <t>Общество с ограниченной ответственностью "Агрофирма Березка"                           ИНН 4334008503</t>
  </si>
  <si>
    <t>Общество с ограниченной ответственностью "Верхорубовское" ИНН 4320002759</t>
  </si>
  <si>
    <t>пшеница озимая (посевы застрахованы)</t>
  </si>
  <si>
    <t>Общество с ограниченной ответственностью "Вятка-1"   ИНН  4307008335</t>
  </si>
  <si>
    <t>Общество с ограниченной ответственностью "Омга"   ИНН  4307009145</t>
  </si>
  <si>
    <t>Общество с ограниченной ответственностью  "Районное агропромышленное объединение Лебяжское"  ИНН  4315006973</t>
  </si>
  <si>
    <t>Общество с ограниченной ответственностью "Надежда- Хлеб Н.А."                        ИНН 4334008408</t>
  </si>
  <si>
    <t>Сельскохозяйственный производственный кооператив  колхоз "Плельский"                                         ИНН  4331000136</t>
  </si>
  <si>
    <t>Общество с ограниченной ответственностью  Агрофирма "Прогресс"                                                        ИНН  4336003395</t>
  </si>
  <si>
    <t>Открытое акционерное общество Агрофирма "Калинино"   ИНН   4317004770</t>
  </si>
  <si>
    <t>Общество с ограниченной ответственностью  "Агрофирма "Немский"                                  ИНН  4320002340</t>
  </si>
  <si>
    <t>Сельскохозяйственный производственный кооператив  "Восход"   ИНН  4303000991</t>
  </si>
  <si>
    <t>Федеральное государственное унитарное предприятие  сельскохозяйственное предприятие  "Нива" ФСИН России  ИНН  4306002073</t>
  </si>
  <si>
    <t>Общество с ограниченной ответственностью "Агрофирма  Строитель"                                                          ИНН 4334008253</t>
  </si>
  <si>
    <t>Общество с ограниченной ответственностью "Агрофирма  "Майская"                                                    ИНН 4334007517</t>
  </si>
  <si>
    <t>Общество с ограниченной ответственностью  "Колос"  ИНН  4339007976</t>
  </si>
  <si>
    <t>Общество с ограниченной ответственностью  Агрофирма "Малмыж"                                     ИНН  4317005005</t>
  </si>
  <si>
    <t>Общество с ограниченной ответственностью  Агрофирма "Лада"                                             ИНН  4339008049</t>
  </si>
  <si>
    <t>овёс (посевы застрахованы)</t>
  </si>
  <si>
    <t>Сельскохозяйственный производственный кооператив - сельскохозяйственная артель  (колхоз) "Гигант"  ИНН  4317000487</t>
  </si>
  <si>
    <t>Сельскохозяйственный производственный кооператив - сельскохозяйственная артель  (колхоз) имени Мичурина   ИНН 4317000712</t>
  </si>
  <si>
    <t>травы однолетние на зеленый корм</t>
  </si>
  <si>
    <t xml:space="preserve"> </t>
  </si>
  <si>
    <t>сельскохозяйственные растения которых погибли</t>
  </si>
  <si>
    <t xml:space="preserve">                                                                     распоряжением департамента сельского   </t>
  </si>
  <si>
    <t xml:space="preserve">                                                                     хозяйства и продовольствия</t>
  </si>
  <si>
    <t xml:space="preserve">                                                                     Кировской области</t>
  </si>
  <si>
    <t xml:space="preserve">                                                                     УТВЕРЖДЕН </t>
  </si>
  <si>
    <t xml:space="preserve">                                                                     от 17.09.2010  № 89</t>
  </si>
  <si>
    <t>Сельскохозяйственная артель "Новая жизнь"  ИНН    4302001897</t>
  </si>
  <si>
    <t>Сельскохозяйственная артель "Роза ветров"   ИНН  4302001921</t>
  </si>
  <si>
    <t>Сельскохозяйственный производственный кооператив  "Быданово"                                                     ИНН 4303003992</t>
  </si>
  <si>
    <t>Общество с ограниченной ответственностью "Суворовское" ИНН 4303004499</t>
  </si>
  <si>
    <t>Сельскохозяйственный производственный кооператив "Звезда" ИНН 4306002820</t>
  </si>
  <si>
    <t>Сельскохозяйственный производственный кооператив колхоз "Пунгино"                                   ИНН  4306002806</t>
  </si>
  <si>
    <t>Сельскохозяйственный производственный кооператив сельскохозяйственная артель  (колхоз) "Родина"  ИНН  4309000780</t>
  </si>
  <si>
    <t xml:space="preserve">8 . Кильмезский район </t>
  </si>
  <si>
    <t>Индивидуальный предприниматель Алембаев Валерий Алексеевич, глава крестьянского фермерского хозяйства   "Родник"        ИНН  431500902908</t>
  </si>
  <si>
    <t>Сельскохозяйственный производственный кооператив-колхоз "Колос"                                                                                          ИНН 4302000565</t>
  </si>
  <si>
    <t>Сельскохозяйственный производственный кооператив "Родина-2" ИНН 4307006063</t>
  </si>
  <si>
    <t xml:space="preserve"> Сельскохозяйственный производственный кооператив племзавод  "Соколовка"                                                                  ИНН 4309003131</t>
  </si>
  <si>
    <t>Общество с ограниченной ответственностью Агрофирма "Савали"  ИНН 4317004876</t>
  </si>
  <si>
    <t xml:space="preserve">Сельскохозяйственный производственный кооператив - колхоз "Ленинец"                                                                                 ИНН   4325000177 </t>
  </si>
  <si>
    <t>Сельскохозяйственный производственный кооператив  (колхоз) "Войский"                                                        ИНН  4325000297</t>
  </si>
  <si>
    <t>Общество с ограниченной ответственностью  "Сельхозпредприятие "Надежда"                                                                ИНН  4328002670</t>
  </si>
  <si>
    <t>Сельскохозяйственный производственный кооператив (колхоз) имени Коминтерна                                                               ИНН 4334001240</t>
  </si>
  <si>
    <t>Индивидуальный предприниматель Леушин Владимир Ефимович, глава крестьянского (фермерского) хозяйства     ИНН 430100384382</t>
  </si>
  <si>
    <t>Индивидуальный предприниматель Левашов Рафис Гаптулварович, глава крестьянского (фермерского) хозяйства          ИНН   431700052084</t>
  </si>
  <si>
    <t>Сельскохозяйственный производственный кооператив (колхоз) "Память Ильича"                                  ИНН  4328000224</t>
  </si>
  <si>
    <t>Сельскохозяйственный производственный кооператив - сельскохозяйственная артель   (колхоз) "Лошкаринский"   ИНН  4330006555</t>
  </si>
  <si>
    <t>Сельскохозяйственный производственный кооператив - сельскохозяйственная артель (колхоз) "Мушинский"   ИНН  4330000398</t>
  </si>
  <si>
    <t>Индивидуальный предприниматель  Никулина Любовь Ильинична, глава крестьянского (фермерского) хозяйства  "Курчумское"   ИНН  433100371780</t>
  </si>
  <si>
    <t>Сельскохозяйственный производственный кооператив  сельскохозяйственная артель (колхоз) "Верхоуслинский"     ИНН  4339000025</t>
  </si>
  <si>
    <t>Сельскохозяйственный производственный кооператив сельскохозяйственная артель (колхоз) "Птицевод"   ИНН  4339000579</t>
  </si>
  <si>
    <t>Площадь посева культуры, га</t>
  </si>
  <si>
    <t>Сельскохозяйственный производственный кооператив "Природа"  ИНН 4304001613</t>
  </si>
  <si>
    <t>Индивидуальный предприниматель  Медведева Галина Александровна, глава крестьянского (фермерского) хозяйства  ИНН  430700726101</t>
  </si>
  <si>
    <t>Открытое акционерное общество  "Вятскополянская птицефабрика"  ИНН  4307003680</t>
  </si>
  <si>
    <t>Общество с ограниченной ответственностью "Агрофирма Надежда" ИНН 4330004554</t>
  </si>
  <si>
    <t>Сельскохозяйственный производственный кооператив - сельскохозяйственная артель   (колхоз) "Ошаевский"      ИНН  4325000280</t>
  </si>
  <si>
    <t>Общество с ограниченной ответственностью  Агрофирма "Колковская"                                                                                    ИНН 4336003780</t>
  </si>
  <si>
    <t>Общество с ограниченной ответственностью "Агропромышленная компания "Союз"                                                          ИНН  4307012290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</si>
</sst>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/>
    </xf>
    <xf numFmtId="0" fontId="7" fillId="33" borderId="25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wrapText="1"/>
    </xf>
    <xf numFmtId="0" fontId="7" fillId="33" borderId="28" xfId="0" applyFont="1" applyFill="1" applyBorder="1" applyAlignment="1">
      <alignment wrapText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3" borderId="14" xfId="0" applyFont="1" applyFill="1" applyBorder="1" applyAlignment="1">
      <alignment horizontal="right" vertical="top" wrapText="1"/>
    </xf>
    <xf numFmtId="0" fontId="2" fillId="33" borderId="23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/>
    </xf>
    <xf numFmtId="0" fontId="2" fillId="33" borderId="30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29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14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wrapText="1"/>
    </xf>
    <xf numFmtId="0" fontId="7" fillId="33" borderId="14" xfId="0" applyFont="1" applyFill="1" applyBorder="1" applyAlignment="1" applyProtection="1">
      <alignment horizontal="center" wrapText="1"/>
      <protection locked="0"/>
    </xf>
    <xf numFmtId="0" fontId="2" fillId="33" borderId="31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7" fillId="33" borderId="25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7" fillId="33" borderId="14" xfId="0" applyFont="1" applyFill="1" applyBorder="1" applyAlignment="1">
      <alignment vertical="top" wrapText="1"/>
    </xf>
    <xf numFmtId="0" fontId="7" fillId="33" borderId="29" xfId="0" applyFont="1" applyFill="1" applyBorder="1" applyAlignment="1">
      <alignment horizontal="center" wrapText="1"/>
    </xf>
    <xf numFmtId="0" fontId="7" fillId="33" borderId="14" xfId="0" applyFont="1" applyFill="1" applyBorder="1" applyAlignment="1" applyProtection="1">
      <alignment wrapText="1"/>
      <protection locked="0"/>
    </xf>
    <xf numFmtId="0" fontId="7" fillId="33" borderId="29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wrapText="1"/>
    </xf>
    <xf numFmtId="0" fontId="2" fillId="33" borderId="23" xfId="0" applyFont="1" applyFill="1" applyBorder="1" applyAlignment="1">
      <alignment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wrapText="1"/>
      <protection locked="0"/>
    </xf>
    <xf numFmtId="0" fontId="2" fillId="33" borderId="33" xfId="0" applyFont="1" applyFill="1" applyBorder="1" applyAlignment="1" applyProtection="1">
      <alignment horizontal="center" wrapText="1"/>
      <protection locked="0"/>
    </xf>
    <xf numFmtId="0" fontId="6" fillId="33" borderId="34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wrapText="1"/>
    </xf>
    <xf numFmtId="0" fontId="7" fillId="33" borderId="17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7" xfId="0" applyFont="1" applyFill="1" applyBorder="1" applyAlignment="1" applyProtection="1">
      <alignment horizontal="center" vertical="top" wrapText="1"/>
      <protection locked="0"/>
    </xf>
    <xf numFmtId="0" fontId="2" fillId="33" borderId="34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wrapText="1"/>
    </xf>
    <xf numFmtId="0" fontId="2" fillId="33" borderId="2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left" wrapText="1"/>
    </xf>
    <xf numFmtId="0" fontId="7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29" xfId="0" applyFont="1" applyFill="1" applyBorder="1" applyAlignment="1" applyProtection="1">
      <alignment horizontal="center" wrapText="1"/>
      <protection locked="0"/>
    </xf>
    <xf numFmtId="0" fontId="7" fillId="33" borderId="12" xfId="0" applyFont="1" applyFill="1" applyBorder="1" applyAlignment="1" applyProtection="1">
      <alignment horizontal="center" wrapText="1"/>
      <protection locked="0"/>
    </xf>
    <xf numFmtId="0" fontId="7" fillId="33" borderId="29" xfId="0" applyFont="1" applyFill="1" applyBorder="1" applyAlignment="1" applyProtection="1">
      <alignment wrapText="1"/>
      <protection locked="0"/>
    </xf>
    <xf numFmtId="0" fontId="7" fillId="33" borderId="12" xfId="0" applyFont="1" applyFill="1" applyBorder="1" applyAlignment="1" applyProtection="1">
      <alignment wrapText="1"/>
      <protection locked="0"/>
    </xf>
    <xf numFmtId="0" fontId="2" fillId="33" borderId="23" xfId="0" applyFont="1" applyFill="1" applyBorder="1" applyAlignment="1">
      <alignment horizontal="left" wrapText="1"/>
    </xf>
    <xf numFmtId="0" fontId="7" fillId="33" borderId="29" xfId="0" applyFont="1" applyFill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33" borderId="23" xfId="0" applyFont="1" applyFill="1" applyBorder="1" applyAlignment="1" applyProtection="1">
      <alignment horizontal="center" vertical="top" wrapText="1"/>
      <protection locked="0"/>
    </xf>
    <xf numFmtId="0" fontId="2" fillId="33" borderId="17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left" wrapText="1"/>
    </xf>
    <xf numFmtId="0" fontId="2" fillId="33" borderId="40" xfId="0" applyFont="1" applyFill="1" applyBorder="1" applyAlignment="1">
      <alignment wrapText="1"/>
    </xf>
    <xf numFmtId="0" fontId="2" fillId="33" borderId="41" xfId="0" applyFont="1" applyFill="1" applyBorder="1" applyAlignment="1">
      <alignment wrapText="1"/>
    </xf>
    <xf numFmtId="0" fontId="2" fillId="33" borderId="42" xfId="0" applyFont="1" applyFill="1" applyBorder="1" applyAlignment="1">
      <alignment wrapText="1"/>
    </xf>
    <xf numFmtId="0" fontId="2" fillId="33" borderId="43" xfId="0" applyFont="1" applyFill="1" applyBorder="1" applyAlignment="1">
      <alignment wrapText="1"/>
    </xf>
    <xf numFmtId="0" fontId="7" fillId="33" borderId="29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left" wrapText="1"/>
    </xf>
    <xf numFmtId="0" fontId="7" fillId="33" borderId="25" xfId="0" applyFont="1" applyFill="1" applyBorder="1" applyAlignment="1">
      <alignment wrapText="1"/>
    </xf>
    <xf numFmtId="0" fontId="2" fillId="33" borderId="44" xfId="0" applyFont="1" applyFill="1" applyBorder="1" applyAlignment="1">
      <alignment horizontal="left" wrapText="1"/>
    </xf>
    <xf numFmtId="0" fontId="2" fillId="33" borderId="45" xfId="0" applyFont="1" applyFill="1" applyBorder="1" applyAlignment="1">
      <alignment horizontal="left" wrapText="1"/>
    </xf>
    <xf numFmtId="0" fontId="2" fillId="33" borderId="46" xfId="0" applyFont="1" applyFill="1" applyBorder="1" applyAlignment="1">
      <alignment horizontal="left" wrapText="1"/>
    </xf>
    <xf numFmtId="0" fontId="7" fillId="33" borderId="25" xfId="0" applyFont="1" applyFill="1" applyBorder="1" applyAlignment="1">
      <alignment horizontal="center" wrapText="1"/>
    </xf>
    <xf numFmtId="0" fontId="7" fillId="33" borderId="14" xfId="0" applyFont="1" applyFill="1" applyBorder="1" applyAlignment="1" applyProtection="1">
      <alignment horizontal="center" wrapText="1"/>
      <protection locked="0"/>
    </xf>
    <xf numFmtId="0" fontId="7" fillId="33" borderId="14" xfId="0" applyFont="1" applyFill="1" applyBorder="1" applyAlignment="1" applyProtection="1">
      <alignment wrapText="1"/>
      <protection locked="0"/>
    </xf>
    <xf numFmtId="0" fontId="2" fillId="33" borderId="12" xfId="0" applyFont="1" applyFill="1" applyBorder="1" applyAlignment="1">
      <alignment wrapText="1"/>
    </xf>
    <xf numFmtId="0" fontId="2" fillId="33" borderId="29" xfId="0" applyFont="1" applyFill="1" applyBorder="1" applyAlignment="1">
      <alignment wrapText="1"/>
    </xf>
    <xf numFmtId="0" fontId="2" fillId="33" borderId="47" xfId="0" applyFont="1" applyFill="1" applyBorder="1" applyAlignment="1">
      <alignment wrapText="1"/>
    </xf>
    <xf numFmtId="0" fontId="2" fillId="33" borderId="48" xfId="0" applyFont="1" applyFill="1" applyBorder="1" applyAlignment="1">
      <alignment horizontal="left" wrapText="1"/>
    </xf>
    <xf numFmtId="0" fontId="2" fillId="33" borderId="49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wrapText="1"/>
    </xf>
    <xf numFmtId="0" fontId="7" fillId="33" borderId="14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left" wrapText="1"/>
    </xf>
    <xf numFmtId="0" fontId="2" fillId="33" borderId="50" xfId="0" applyFont="1" applyFill="1" applyBorder="1" applyAlignment="1">
      <alignment horizontal="left" wrapText="1"/>
    </xf>
    <xf numFmtId="0" fontId="2" fillId="33" borderId="51" xfId="0" applyFont="1" applyFill="1" applyBorder="1" applyAlignment="1">
      <alignment horizontal="left" wrapText="1"/>
    </xf>
    <xf numFmtId="0" fontId="2" fillId="33" borderId="52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 horizontal="left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53" xfId="0" applyFont="1" applyFill="1" applyBorder="1" applyAlignment="1">
      <alignment horizontal="left" vertical="top" wrapText="1"/>
    </xf>
    <xf numFmtId="0" fontId="7" fillId="33" borderId="5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29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2" fillId="33" borderId="34" xfId="0" applyFont="1" applyFill="1" applyBorder="1" applyAlignment="1">
      <alignment horizontal="left" wrapText="1"/>
    </xf>
    <xf numFmtId="0" fontId="7" fillId="33" borderId="29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53" xfId="0" applyFont="1" applyFill="1" applyBorder="1" applyAlignment="1">
      <alignment horizontal="left" vertical="center" wrapText="1"/>
    </xf>
    <xf numFmtId="0" fontId="7" fillId="33" borderId="5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" fillId="33" borderId="55" xfId="0" applyFont="1" applyFill="1" applyBorder="1" applyAlignment="1">
      <alignment horizontal="left" wrapText="1"/>
    </xf>
    <xf numFmtId="0" fontId="2" fillId="33" borderId="56" xfId="0" applyFont="1" applyFill="1" applyBorder="1" applyAlignment="1">
      <alignment horizontal="left" wrapText="1"/>
    </xf>
    <xf numFmtId="0" fontId="2" fillId="33" borderId="34" xfId="0" applyFont="1" applyFill="1" applyBorder="1" applyAlignment="1" applyProtection="1">
      <alignment horizontal="center" wrapText="1"/>
      <protection locked="0"/>
    </xf>
    <xf numFmtId="0" fontId="2" fillId="33" borderId="44" xfId="0" applyFont="1" applyFill="1" applyBorder="1" applyAlignment="1">
      <alignment horizontal="left" vertical="top" wrapText="1"/>
    </xf>
    <xf numFmtId="0" fontId="2" fillId="33" borderId="50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left" vertical="top" wrapText="1"/>
    </xf>
    <xf numFmtId="0" fontId="7" fillId="33" borderId="57" xfId="0" applyFont="1" applyFill="1" applyBorder="1" applyAlignment="1">
      <alignment horizontal="left" wrapText="1"/>
    </xf>
    <xf numFmtId="0" fontId="7" fillId="33" borderId="58" xfId="0" applyFont="1" applyFill="1" applyBorder="1" applyAlignment="1">
      <alignment horizontal="left" wrapText="1"/>
    </xf>
    <xf numFmtId="0" fontId="7" fillId="33" borderId="59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33" borderId="23" xfId="0" applyFont="1" applyFill="1" applyBorder="1" applyAlignment="1">
      <alignment wrapText="1"/>
    </xf>
    <xf numFmtId="0" fontId="0" fillId="33" borderId="23" xfId="0" applyFill="1" applyBorder="1" applyAlignment="1">
      <alignment/>
    </xf>
    <xf numFmtId="0" fontId="2" fillId="33" borderId="60" xfId="0" applyFont="1" applyFill="1" applyBorder="1" applyAlignment="1">
      <alignment wrapText="1"/>
    </xf>
    <xf numFmtId="0" fontId="2" fillId="33" borderId="61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0" fillId="33" borderId="46" xfId="0" applyFill="1" applyBorder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left" wrapText="1"/>
    </xf>
    <xf numFmtId="0" fontId="2" fillId="33" borderId="63" xfId="0" applyFont="1" applyFill="1" applyBorder="1" applyAlignment="1">
      <alignment horizontal="left" wrapText="1"/>
    </xf>
    <xf numFmtId="0" fontId="2" fillId="33" borderId="64" xfId="0" applyFont="1" applyFill="1" applyBorder="1" applyAlignment="1">
      <alignment horizontal="left" wrapText="1"/>
    </xf>
    <xf numFmtId="0" fontId="2" fillId="33" borderId="65" xfId="0" applyFont="1" applyFill="1" applyBorder="1" applyAlignment="1">
      <alignment horizontal="left" wrapText="1"/>
    </xf>
    <xf numFmtId="0" fontId="2" fillId="33" borderId="38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left" vertical="top" wrapText="1"/>
    </xf>
    <xf numFmtId="0" fontId="7" fillId="33" borderId="66" xfId="0" applyFont="1" applyFill="1" applyBorder="1" applyAlignment="1">
      <alignment horizontal="left" wrapText="1"/>
    </xf>
    <xf numFmtId="0" fontId="7" fillId="33" borderId="67" xfId="0" applyFont="1" applyFill="1" applyBorder="1" applyAlignment="1">
      <alignment horizontal="left" wrapText="1"/>
    </xf>
    <xf numFmtId="0" fontId="7" fillId="33" borderId="68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B79" sqref="A1:B16384"/>
    </sheetView>
  </sheetViews>
  <sheetFormatPr defaultColWidth="9.00390625" defaultRowHeight="12.75"/>
  <cols>
    <col min="1" max="1" width="10.625" style="0" customWidth="1"/>
    <col min="2" max="2" width="11.75390625" style="0" customWidth="1"/>
    <col min="3" max="3" width="0.12890625" style="0" hidden="1" customWidth="1"/>
    <col min="4" max="4" width="8.875" style="0" hidden="1" customWidth="1"/>
    <col min="5" max="5" width="16.75390625" style="0" customWidth="1"/>
    <col min="6" max="9" width="8.875" style="0" hidden="1" customWidth="1"/>
  </cols>
  <sheetData/>
  <sheetProtection/>
  <printOptions/>
  <pageMargins left="1.59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189"/>
  <sheetViews>
    <sheetView tabSelected="1" view="pageLayout" zoomScale="140" zoomScaleNormal="172" zoomScalePageLayoutView="140" workbookViewId="0" topLeftCell="A1180">
      <selection activeCell="A1" sqref="A1"/>
    </sheetView>
  </sheetViews>
  <sheetFormatPr defaultColWidth="9.00390625" defaultRowHeight="12.75"/>
  <cols>
    <col min="1" max="1" width="5.00390625" style="0" customWidth="1"/>
    <col min="2" max="2" width="44.00390625" style="0" customWidth="1"/>
    <col min="3" max="3" width="14.375" style="0" customWidth="1"/>
    <col min="4" max="4" width="21.125" style="0" customWidth="1"/>
  </cols>
  <sheetData>
    <row r="1" spans="1:4" s="2" customFormat="1" ht="15.75">
      <c r="A1" s="14"/>
      <c r="B1" s="169" t="s">
        <v>190</v>
      </c>
      <c r="C1" s="169"/>
      <c r="D1" s="169"/>
    </row>
    <row r="2" spans="1:4" s="2" customFormat="1" ht="15.75">
      <c r="A2" s="14"/>
      <c r="B2" s="169" t="s">
        <v>187</v>
      </c>
      <c r="C2" s="169"/>
      <c r="D2" s="169"/>
    </row>
    <row r="3" spans="1:4" s="2" customFormat="1" ht="15.75">
      <c r="A3" s="14"/>
      <c r="B3" s="169" t="s">
        <v>188</v>
      </c>
      <c r="C3" s="169"/>
      <c r="D3" s="169"/>
    </row>
    <row r="4" spans="1:4" s="2" customFormat="1" ht="15.75">
      <c r="A4" s="14"/>
      <c r="B4" s="169" t="s">
        <v>189</v>
      </c>
      <c r="C4" s="169"/>
      <c r="D4" s="169"/>
    </row>
    <row r="5" spans="1:4" s="2" customFormat="1" ht="15.75">
      <c r="A5" s="14"/>
      <c r="B5" s="169" t="s">
        <v>191</v>
      </c>
      <c r="C5" s="169"/>
      <c r="D5" s="169"/>
    </row>
    <row r="6" spans="1:4" s="2" customFormat="1" ht="15.75">
      <c r="A6" s="14"/>
      <c r="B6" s="14"/>
      <c r="C6" s="169"/>
      <c r="D6" s="169"/>
    </row>
    <row r="7" spans="1:4" s="2" customFormat="1" ht="15.75" hidden="1">
      <c r="A7" s="14"/>
      <c r="B7" s="14"/>
      <c r="C7" s="15"/>
      <c r="D7" s="15"/>
    </row>
    <row r="8" spans="1:4" s="3" customFormat="1" ht="18" customHeight="1">
      <c r="A8" s="111" t="s">
        <v>51</v>
      </c>
      <c r="B8" s="112"/>
      <c r="C8" s="112"/>
      <c r="D8" s="112"/>
    </row>
    <row r="9" spans="1:4" s="10" customFormat="1" ht="12" customHeight="1">
      <c r="A9" s="115" t="s">
        <v>50</v>
      </c>
      <c r="B9" s="115"/>
      <c r="C9" s="115"/>
      <c r="D9" s="115"/>
    </row>
    <row r="10" spans="1:4" s="9" customFormat="1" ht="16.5" customHeight="1">
      <c r="A10" s="136" t="s">
        <v>186</v>
      </c>
      <c r="B10" s="136"/>
      <c r="C10" s="136"/>
      <c r="D10" s="136"/>
    </row>
    <row r="11" spans="1:4" s="4" customFormat="1" ht="25.5" customHeight="1" thickBot="1">
      <c r="A11" s="137" t="s">
        <v>160</v>
      </c>
      <c r="B11" s="137"/>
      <c r="C11" s="137"/>
      <c r="D11" s="137"/>
    </row>
    <row r="12" spans="1:4" s="5" customFormat="1" ht="15.75" customHeight="1" thickBot="1">
      <c r="A12" s="71" t="s">
        <v>159</v>
      </c>
      <c r="B12" s="113" t="s">
        <v>1</v>
      </c>
      <c r="C12" s="114" t="s">
        <v>217</v>
      </c>
      <c r="D12" s="114"/>
    </row>
    <row r="13" spans="2:4" s="5" customFormat="1" ht="0.75" customHeight="1" thickBot="1">
      <c r="B13" s="113"/>
      <c r="C13" s="162"/>
      <c r="D13" s="162"/>
    </row>
    <row r="14" spans="1:4" s="5" customFormat="1" ht="12" customHeight="1" thickBot="1">
      <c r="A14" s="72" t="s">
        <v>0</v>
      </c>
      <c r="B14" s="113"/>
      <c r="C14" s="22" t="s">
        <v>2</v>
      </c>
      <c r="D14" s="22" t="s">
        <v>3</v>
      </c>
    </row>
    <row r="15" spans="1:4" s="6" customFormat="1" ht="14.25" customHeight="1" thickBot="1">
      <c r="A15" s="73"/>
      <c r="B15" s="113"/>
      <c r="C15" s="87" t="s">
        <v>53</v>
      </c>
      <c r="D15" s="88" t="s">
        <v>4</v>
      </c>
    </row>
    <row r="16" spans="1:4" s="11" customFormat="1" ht="20.25" customHeight="1" thickBot="1">
      <c r="A16" s="70">
        <v>1</v>
      </c>
      <c r="B16" s="70">
        <v>2</v>
      </c>
      <c r="C16" s="43">
        <v>3</v>
      </c>
      <c r="D16" s="43">
        <v>4</v>
      </c>
    </row>
    <row r="17" spans="1:4" s="16" customFormat="1" ht="20.25" customHeight="1" thickBot="1">
      <c r="A17" s="163" t="s">
        <v>10</v>
      </c>
      <c r="B17" s="164"/>
      <c r="C17" s="164"/>
      <c r="D17" s="165"/>
    </row>
    <row r="18" spans="1:4" s="17" customFormat="1" ht="15.75" customHeight="1">
      <c r="A18" s="48">
        <v>1</v>
      </c>
      <c r="B18" s="166" t="s">
        <v>63</v>
      </c>
      <c r="C18" s="167"/>
      <c r="D18" s="168"/>
    </row>
    <row r="19" spans="1:4" s="5" customFormat="1" ht="0.75" customHeight="1" hidden="1">
      <c r="A19" s="104"/>
      <c r="B19" s="104" t="s">
        <v>7</v>
      </c>
      <c r="C19" s="46">
        <v>308</v>
      </c>
      <c r="D19" s="46">
        <v>50</v>
      </c>
    </row>
    <row r="20" spans="1:4" s="5" customFormat="1" ht="16.5" customHeight="1">
      <c r="A20" s="104"/>
      <c r="B20" s="104"/>
      <c r="C20" s="51">
        <v>308</v>
      </c>
      <c r="D20" s="51">
        <v>50</v>
      </c>
    </row>
    <row r="21" spans="1:4" s="5" customFormat="1" ht="93" customHeight="1" hidden="1" thickBot="1">
      <c r="A21" s="104"/>
      <c r="B21" s="104" t="s">
        <v>11</v>
      </c>
      <c r="C21" s="51">
        <v>400</v>
      </c>
      <c r="D21" s="51">
        <v>310</v>
      </c>
    </row>
    <row r="22" spans="1:4" s="5" customFormat="1" ht="15">
      <c r="A22" s="104"/>
      <c r="B22" s="104"/>
      <c r="C22" s="51">
        <v>400</v>
      </c>
      <c r="D22" s="51">
        <v>310</v>
      </c>
    </row>
    <row r="23" spans="1:4" s="5" customFormat="1" ht="30" customHeight="1">
      <c r="A23" s="59">
        <v>2</v>
      </c>
      <c r="B23" s="117" t="s">
        <v>62</v>
      </c>
      <c r="C23" s="117"/>
      <c r="D23" s="117"/>
    </row>
    <row r="24" spans="1:4" s="5" customFormat="1" ht="1.5" customHeight="1">
      <c r="A24" s="104"/>
      <c r="B24" s="104" t="s">
        <v>11</v>
      </c>
      <c r="C24" s="116">
        <v>436</v>
      </c>
      <c r="D24" s="116">
        <v>40</v>
      </c>
    </row>
    <row r="25" spans="1:4" s="5" customFormat="1" ht="15.75" customHeight="1">
      <c r="A25" s="104"/>
      <c r="B25" s="104"/>
      <c r="C25" s="116"/>
      <c r="D25" s="116"/>
    </row>
    <row r="26" spans="1:4" s="5" customFormat="1" ht="36.75" customHeight="1" hidden="1" thickBot="1">
      <c r="A26" s="104"/>
      <c r="B26" s="104" t="s">
        <v>20</v>
      </c>
      <c r="C26" s="116">
        <v>127</v>
      </c>
      <c r="D26" s="116">
        <v>102</v>
      </c>
    </row>
    <row r="27" spans="1:4" s="5" customFormat="1" ht="14.25">
      <c r="A27" s="104"/>
      <c r="B27" s="104"/>
      <c r="C27" s="116"/>
      <c r="D27" s="116"/>
    </row>
    <row r="28" spans="1:4" s="5" customFormat="1" ht="30" customHeight="1">
      <c r="A28" s="59">
        <v>3</v>
      </c>
      <c r="B28" s="117" t="s">
        <v>58</v>
      </c>
      <c r="C28" s="117"/>
      <c r="D28" s="117"/>
    </row>
    <row r="29" spans="1:4" s="5" customFormat="1" ht="1.5" customHeight="1" hidden="1" thickBot="1">
      <c r="A29" s="104"/>
      <c r="B29" s="104" t="s">
        <v>6</v>
      </c>
      <c r="C29" s="46"/>
      <c r="D29" s="46"/>
    </row>
    <row r="30" spans="1:4" s="5" customFormat="1" ht="16.5" customHeight="1">
      <c r="A30" s="104"/>
      <c r="B30" s="104"/>
      <c r="C30" s="51">
        <v>124</v>
      </c>
      <c r="D30" s="51">
        <v>27</v>
      </c>
    </row>
    <row r="31" spans="1:4" s="5" customFormat="1" ht="30.75" customHeight="1">
      <c r="A31" s="59">
        <v>4</v>
      </c>
      <c r="B31" s="117" t="s">
        <v>209</v>
      </c>
      <c r="C31" s="117"/>
      <c r="D31" s="117"/>
    </row>
    <row r="32" spans="1:4" s="5" customFormat="1" ht="15" customHeight="1">
      <c r="A32" s="104"/>
      <c r="B32" s="104" t="s">
        <v>11</v>
      </c>
      <c r="C32" s="116">
        <v>120</v>
      </c>
      <c r="D32" s="116">
        <v>75</v>
      </c>
    </row>
    <row r="33" spans="1:4" s="5" customFormat="1" ht="15.75" customHeight="1" hidden="1" thickBot="1">
      <c r="A33" s="104"/>
      <c r="B33" s="104"/>
      <c r="C33" s="116"/>
      <c r="D33" s="116"/>
    </row>
    <row r="34" spans="1:4" s="5" customFormat="1" ht="30" customHeight="1">
      <c r="A34" s="59">
        <v>5</v>
      </c>
      <c r="B34" s="117" t="s">
        <v>153</v>
      </c>
      <c r="C34" s="117"/>
      <c r="D34" s="117"/>
    </row>
    <row r="35" spans="1:4" s="5" customFormat="1" ht="14.25" customHeight="1" thickBot="1">
      <c r="A35" s="104"/>
      <c r="B35" s="104" t="s">
        <v>11</v>
      </c>
      <c r="C35" s="116">
        <v>27</v>
      </c>
      <c r="D35" s="116">
        <v>27</v>
      </c>
    </row>
    <row r="36" spans="1:4" s="5" customFormat="1" ht="13.5" customHeight="1" hidden="1" thickBot="1">
      <c r="A36" s="110"/>
      <c r="B36" s="110"/>
      <c r="C36" s="122"/>
      <c r="D36" s="122"/>
    </row>
    <row r="37" spans="1:4" s="5" customFormat="1" ht="15" thickBot="1">
      <c r="A37" s="118" t="s">
        <v>8</v>
      </c>
      <c r="B37" s="119"/>
      <c r="C37" s="52">
        <f>C35+C32+C30+C26+C24+C22+C20</f>
        <v>1542</v>
      </c>
      <c r="D37" s="52">
        <f>D35+D32+D30+D26+D24+D22+D20</f>
        <v>631</v>
      </c>
    </row>
    <row r="38" spans="1:4" s="5" customFormat="1" ht="15.75" customHeight="1" hidden="1" thickBot="1">
      <c r="A38" s="120"/>
      <c r="B38" s="121"/>
      <c r="C38" s="52"/>
      <c r="D38" s="52">
        <v>102</v>
      </c>
    </row>
    <row r="39" spans="1:4" s="5" customFormat="1" ht="19.5" customHeight="1" thickBot="1">
      <c r="A39" s="125" t="s">
        <v>13</v>
      </c>
      <c r="B39" s="141"/>
      <c r="C39" s="141"/>
      <c r="D39" s="161"/>
    </row>
    <row r="40" spans="1:4" s="5" customFormat="1" ht="15" customHeight="1">
      <c r="A40" s="90">
        <v>6</v>
      </c>
      <c r="B40" s="184" t="s">
        <v>59</v>
      </c>
      <c r="C40" s="185"/>
      <c r="D40" s="186"/>
    </row>
    <row r="41" spans="1:4" s="5" customFormat="1" ht="0.75" customHeight="1" hidden="1">
      <c r="A41" s="104"/>
      <c r="B41" s="104" t="s">
        <v>7</v>
      </c>
      <c r="C41" s="46"/>
      <c r="D41" s="46"/>
    </row>
    <row r="42" spans="1:4" s="5" customFormat="1" ht="15">
      <c r="A42" s="104"/>
      <c r="B42" s="104"/>
      <c r="C42" s="51">
        <v>394</v>
      </c>
      <c r="D42" s="51">
        <v>51</v>
      </c>
    </row>
    <row r="43" spans="1:4" s="5" customFormat="1" ht="19.5" customHeight="1" hidden="1" thickBot="1">
      <c r="A43" s="104"/>
      <c r="B43" s="104" t="s">
        <v>6</v>
      </c>
      <c r="C43" s="51">
        <v>306</v>
      </c>
      <c r="D43" s="51">
        <v>77</v>
      </c>
    </row>
    <row r="44" spans="1:4" s="5" customFormat="1" ht="15">
      <c r="A44" s="104"/>
      <c r="B44" s="104"/>
      <c r="C44" s="51">
        <v>306</v>
      </c>
      <c r="D44" s="51">
        <v>77</v>
      </c>
    </row>
    <row r="45" spans="1:4" s="5" customFormat="1" ht="0.75" customHeight="1" hidden="1">
      <c r="A45" s="104"/>
      <c r="B45" s="104" t="s">
        <v>14</v>
      </c>
      <c r="C45" s="51">
        <v>630</v>
      </c>
      <c r="D45" s="51">
        <v>120</v>
      </c>
    </row>
    <row r="46" spans="1:4" s="5" customFormat="1" ht="15">
      <c r="A46" s="104"/>
      <c r="B46" s="104"/>
      <c r="C46" s="51">
        <v>630</v>
      </c>
      <c r="D46" s="51">
        <v>120</v>
      </c>
    </row>
    <row r="47" spans="1:4" s="29" customFormat="1" ht="12.75" customHeight="1">
      <c r="A47" s="59"/>
      <c r="B47" s="59" t="s">
        <v>184</v>
      </c>
      <c r="C47" s="66">
        <v>405</v>
      </c>
      <c r="D47" s="66">
        <v>300</v>
      </c>
    </row>
    <row r="48" spans="1:4" s="5" customFormat="1" ht="0" customHeight="1" hidden="1">
      <c r="A48" s="46"/>
      <c r="B48" s="46" t="s">
        <v>14</v>
      </c>
      <c r="C48" s="51">
        <v>3894</v>
      </c>
      <c r="D48" s="51">
        <v>619</v>
      </c>
    </row>
    <row r="49" spans="1:4" s="5" customFormat="1" ht="15">
      <c r="A49" s="46"/>
      <c r="B49" s="46" t="s">
        <v>14</v>
      </c>
      <c r="C49" s="51">
        <v>3894</v>
      </c>
      <c r="D49" s="51">
        <v>619</v>
      </c>
    </row>
    <row r="50" spans="1:4" s="5" customFormat="1" ht="0.75" customHeight="1" hidden="1">
      <c r="A50" s="104"/>
      <c r="B50" s="104" t="s">
        <v>15</v>
      </c>
      <c r="C50" s="116">
        <v>405</v>
      </c>
      <c r="D50" s="116">
        <v>300</v>
      </c>
    </row>
    <row r="51" spans="1:4" s="5" customFormat="1" ht="15.75" customHeight="1" hidden="1" thickBot="1">
      <c r="A51" s="104"/>
      <c r="B51" s="104"/>
      <c r="C51" s="116"/>
      <c r="D51" s="116"/>
    </row>
    <row r="52" spans="1:4" s="5" customFormat="1" ht="18.75" customHeight="1" hidden="1">
      <c r="A52" s="46">
        <v>7</v>
      </c>
      <c r="B52" s="117" t="s">
        <v>154</v>
      </c>
      <c r="C52" s="117"/>
      <c r="D52" s="117"/>
    </row>
    <row r="53" spans="1:4" s="5" customFormat="1" ht="15.75" customHeight="1" hidden="1" thickBot="1">
      <c r="A53" s="104"/>
      <c r="B53" s="104" t="s">
        <v>7</v>
      </c>
      <c r="C53" s="46">
        <v>30</v>
      </c>
      <c r="D53" s="46">
        <v>25</v>
      </c>
    </row>
    <row r="54" spans="1:4" s="5" customFormat="1" ht="15" hidden="1">
      <c r="A54" s="104"/>
      <c r="B54" s="104"/>
      <c r="C54" s="51">
        <v>30</v>
      </c>
      <c r="D54" s="51">
        <v>25</v>
      </c>
    </row>
    <row r="55" spans="1:4" s="5" customFormat="1" ht="20.25" customHeight="1" hidden="1" thickBot="1">
      <c r="A55" s="104"/>
      <c r="B55" s="104" t="s">
        <v>14</v>
      </c>
      <c r="C55" s="51">
        <v>50</v>
      </c>
      <c r="D55" s="51">
        <v>50</v>
      </c>
    </row>
    <row r="56" spans="1:4" s="5" customFormat="1" ht="15" hidden="1">
      <c r="A56" s="104"/>
      <c r="B56" s="104"/>
      <c r="C56" s="51">
        <v>50</v>
      </c>
      <c r="D56" s="51">
        <v>50</v>
      </c>
    </row>
    <row r="57" spans="1:4" s="5" customFormat="1" ht="15" customHeight="1">
      <c r="A57" s="59">
        <v>7</v>
      </c>
      <c r="B57" s="117" t="s">
        <v>60</v>
      </c>
      <c r="C57" s="117"/>
      <c r="D57" s="117"/>
    </row>
    <row r="58" spans="1:4" s="5" customFormat="1" ht="0.75" customHeight="1" hidden="1">
      <c r="A58" s="104"/>
      <c r="B58" s="104" t="s">
        <v>7</v>
      </c>
      <c r="C58" s="46">
        <v>53</v>
      </c>
      <c r="D58" s="46">
        <v>37</v>
      </c>
    </row>
    <row r="59" spans="1:4" s="5" customFormat="1" ht="15">
      <c r="A59" s="104"/>
      <c r="B59" s="104"/>
      <c r="C59" s="51">
        <v>53</v>
      </c>
      <c r="D59" s="51">
        <v>37</v>
      </c>
    </row>
    <row r="60" spans="1:4" s="5" customFormat="1" ht="20.25" customHeight="1" hidden="1" thickBot="1">
      <c r="A60" s="104"/>
      <c r="B60" s="104" t="s">
        <v>14</v>
      </c>
      <c r="C60" s="51">
        <v>60</v>
      </c>
      <c r="D60" s="51">
        <v>60</v>
      </c>
    </row>
    <row r="61" spans="1:4" s="5" customFormat="1" ht="15">
      <c r="A61" s="104"/>
      <c r="B61" s="104"/>
      <c r="C61" s="51">
        <v>60</v>
      </c>
      <c r="D61" s="51">
        <v>60</v>
      </c>
    </row>
    <row r="62" spans="1:4" s="5" customFormat="1" ht="29.25" customHeight="1">
      <c r="A62" s="59">
        <v>8</v>
      </c>
      <c r="B62" s="117" t="s">
        <v>64</v>
      </c>
      <c r="C62" s="117"/>
      <c r="D62" s="117"/>
    </row>
    <row r="63" spans="1:4" s="5" customFormat="1" ht="20.25" customHeight="1" hidden="1" thickBot="1">
      <c r="A63" s="104"/>
      <c r="B63" s="104" t="s">
        <v>14</v>
      </c>
      <c r="C63" s="46">
        <v>20</v>
      </c>
      <c r="D63" s="46">
        <v>20</v>
      </c>
    </row>
    <row r="64" spans="1:4" s="5" customFormat="1" ht="16.5" customHeight="1">
      <c r="A64" s="104"/>
      <c r="B64" s="104"/>
      <c r="C64" s="51">
        <v>20</v>
      </c>
      <c r="D64" s="51">
        <v>20</v>
      </c>
    </row>
    <row r="65" spans="1:4" s="5" customFormat="1" ht="20.25" customHeight="1" hidden="1" thickBot="1">
      <c r="A65" s="104"/>
      <c r="B65" s="104" t="s">
        <v>14</v>
      </c>
      <c r="C65" s="51">
        <v>321</v>
      </c>
      <c r="D65" s="51">
        <v>130</v>
      </c>
    </row>
    <row r="66" spans="1:4" s="5" customFormat="1" ht="15">
      <c r="A66" s="104"/>
      <c r="B66" s="104"/>
      <c r="C66" s="51">
        <v>321</v>
      </c>
      <c r="D66" s="51">
        <v>130</v>
      </c>
    </row>
    <row r="67" spans="1:4" s="5" customFormat="1" ht="30" customHeight="1">
      <c r="A67" s="59">
        <v>9</v>
      </c>
      <c r="B67" s="117" t="s">
        <v>61</v>
      </c>
      <c r="C67" s="117"/>
      <c r="D67" s="117"/>
    </row>
    <row r="68" spans="1:4" s="5" customFormat="1" ht="20.25" customHeight="1" hidden="1" thickBot="1">
      <c r="A68" s="104"/>
      <c r="B68" s="104" t="s">
        <v>14</v>
      </c>
      <c r="C68" s="46">
        <v>20</v>
      </c>
      <c r="D68" s="46">
        <v>20</v>
      </c>
    </row>
    <row r="69" spans="1:4" s="5" customFormat="1" ht="15">
      <c r="A69" s="104"/>
      <c r="B69" s="104"/>
      <c r="C69" s="51">
        <v>20</v>
      </c>
      <c r="D69" s="51">
        <v>20</v>
      </c>
    </row>
    <row r="70" spans="1:4" s="5" customFormat="1" ht="29.25" customHeight="1">
      <c r="A70" s="59">
        <v>10</v>
      </c>
      <c r="B70" s="117" t="s">
        <v>201</v>
      </c>
      <c r="C70" s="117"/>
      <c r="D70" s="117"/>
    </row>
    <row r="71" spans="1:4" s="5" customFormat="1" ht="20.25" customHeight="1" hidden="1" thickBot="1">
      <c r="A71" s="104"/>
      <c r="B71" s="104" t="s">
        <v>14</v>
      </c>
      <c r="C71" s="46">
        <v>27</v>
      </c>
      <c r="D71" s="46">
        <v>27</v>
      </c>
    </row>
    <row r="72" spans="1:4" s="5" customFormat="1" ht="15">
      <c r="A72" s="104"/>
      <c r="B72" s="104"/>
      <c r="C72" s="51">
        <v>27</v>
      </c>
      <c r="D72" s="51">
        <v>27</v>
      </c>
    </row>
    <row r="73" spans="1:4" s="5" customFormat="1" ht="31.5" customHeight="1">
      <c r="A73" s="59">
        <v>11</v>
      </c>
      <c r="B73" s="117" t="s">
        <v>65</v>
      </c>
      <c r="C73" s="117"/>
      <c r="D73" s="117"/>
    </row>
    <row r="74" spans="1:4" s="5" customFormat="1" ht="15.75" customHeight="1" hidden="1" thickBot="1">
      <c r="A74" s="104"/>
      <c r="B74" s="104" t="s">
        <v>7</v>
      </c>
      <c r="C74" s="46">
        <v>23</v>
      </c>
      <c r="D74" s="46">
        <v>23</v>
      </c>
    </row>
    <row r="75" spans="1:4" s="5" customFormat="1" ht="15">
      <c r="A75" s="104"/>
      <c r="B75" s="104"/>
      <c r="C75" s="51">
        <v>23</v>
      </c>
      <c r="D75" s="51">
        <v>23</v>
      </c>
    </row>
    <row r="76" spans="1:4" s="5" customFormat="1" ht="0.75" customHeight="1" hidden="1">
      <c r="A76" s="104"/>
      <c r="B76" s="104" t="s">
        <v>14</v>
      </c>
      <c r="C76" s="51">
        <v>23</v>
      </c>
      <c r="D76" s="51">
        <v>23</v>
      </c>
    </row>
    <row r="77" spans="1:4" s="5" customFormat="1" ht="15">
      <c r="A77" s="104"/>
      <c r="B77" s="104"/>
      <c r="C77" s="51">
        <v>23</v>
      </c>
      <c r="D77" s="51">
        <v>23</v>
      </c>
    </row>
    <row r="78" spans="1:4" s="5" customFormat="1" ht="32.25" customHeight="1">
      <c r="A78" s="59">
        <v>12</v>
      </c>
      <c r="B78" s="117" t="s">
        <v>66</v>
      </c>
      <c r="C78" s="117"/>
      <c r="D78" s="117"/>
    </row>
    <row r="79" spans="1:4" s="5" customFormat="1" ht="20.25" customHeight="1" hidden="1" thickBot="1">
      <c r="A79" s="104"/>
      <c r="B79" s="104" t="s">
        <v>14</v>
      </c>
      <c r="C79" s="46">
        <v>77</v>
      </c>
      <c r="D79" s="46">
        <v>31</v>
      </c>
    </row>
    <row r="80" spans="1:4" s="5" customFormat="1" ht="15">
      <c r="A80" s="104"/>
      <c r="B80" s="104"/>
      <c r="C80" s="51">
        <v>77</v>
      </c>
      <c r="D80" s="51">
        <v>31</v>
      </c>
    </row>
    <row r="81" spans="1:4" s="5" customFormat="1" ht="20.25" customHeight="1" hidden="1" thickBot="1">
      <c r="A81" s="104"/>
      <c r="B81" s="104" t="s">
        <v>14</v>
      </c>
      <c r="C81" s="51">
        <v>397</v>
      </c>
      <c r="D81" s="51">
        <v>144</v>
      </c>
    </row>
    <row r="82" spans="1:4" s="5" customFormat="1" ht="18.75" customHeight="1">
      <c r="A82" s="104"/>
      <c r="B82" s="104"/>
      <c r="C82" s="51">
        <v>397</v>
      </c>
      <c r="D82" s="51">
        <v>144</v>
      </c>
    </row>
    <row r="83" spans="1:4" s="5" customFormat="1" ht="15.75" customHeight="1" hidden="1" thickBot="1">
      <c r="A83" s="104"/>
      <c r="B83" s="104" t="s">
        <v>5</v>
      </c>
      <c r="C83" s="51">
        <v>20</v>
      </c>
      <c r="D83" s="51">
        <v>20</v>
      </c>
    </row>
    <row r="84" spans="1:4" s="5" customFormat="1" ht="15">
      <c r="A84" s="104"/>
      <c r="B84" s="104"/>
      <c r="C84" s="51">
        <v>20</v>
      </c>
      <c r="D84" s="51">
        <v>20</v>
      </c>
    </row>
    <row r="85" spans="1:4" s="5" customFormat="1" ht="33" customHeight="1">
      <c r="A85" s="46">
        <v>13</v>
      </c>
      <c r="B85" s="117" t="s">
        <v>67</v>
      </c>
      <c r="C85" s="117"/>
      <c r="D85" s="117"/>
    </row>
    <row r="86" spans="1:4" s="5" customFormat="1" ht="15.75" customHeight="1">
      <c r="A86" s="104"/>
      <c r="B86" s="104" t="s">
        <v>11</v>
      </c>
      <c r="C86" s="116">
        <v>132</v>
      </c>
      <c r="D86" s="116">
        <v>132</v>
      </c>
    </row>
    <row r="87" spans="1:4" s="5" customFormat="1" ht="1.5" customHeight="1">
      <c r="A87" s="104"/>
      <c r="B87" s="104"/>
      <c r="C87" s="116"/>
      <c r="D87" s="116"/>
    </row>
    <row r="88" spans="1:4" s="5" customFormat="1" ht="34.5" customHeight="1">
      <c r="A88" s="59">
        <v>14</v>
      </c>
      <c r="B88" s="117" t="s">
        <v>68</v>
      </c>
      <c r="C88" s="117"/>
      <c r="D88" s="117"/>
    </row>
    <row r="89" spans="1:4" s="5" customFormat="1" ht="19.5" customHeight="1">
      <c r="A89" s="104"/>
      <c r="B89" s="104" t="s">
        <v>11</v>
      </c>
      <c r="C89" s="116">
        <v>35</v>
      </c>
      <c r="D89" s="116">
        <v>35</v>
      </c>
    </row>
    <row r="90" spans="1:4" s="5" customFormat="1" ht="15.75" customHeight="1" hidden="1" thickBot="1">
      <c r="A90" s="104"/>
      <c r="B90" s="104"/>
      <c r="C90" s="116"/>
      <c r="D90" s="116"/>
    </row>
    <row r="91" spans="1:4" s="5" customFormat="1" ht="15.75" customHeight="1">
      <c r="A91" s="46">
        <v>15</v>
      </c>
      <c r="B91" s="117" t="s">
        <v>192</v>
      </c>
      <c r="C91" s="117"/>
      <c r="D91" s="117"/>
    </row>
    <row r="92" spans="1:4" s="5" customFormat="1" ht="20.25" customHeight="1" hidden="1" thickBot="1">
      <c r="A92" s="104"/>
      <c r="B92" s="104" t="s">
        <v>14</v>
      </c>
      <c r="C92" s="46">
        <v>60</v>
      </c>
      <c r="D92" s="46">
        <v>60</v>
      </c>
    </row>
    <row r="93" spans="1:4" s="5" customFormat="1" ht="15">
      <c r="A93" s="104"/>
      <c r="B93" s="104"/>
      <c r="C93" s="51">
        <v>60</v>
      </c>
      <c r="D93" s="51">
        <v>60</v>
      </c>
    </row>
    <row r="94" spans="1:4" s="5" customFormat="1" ht="15" customHeight="1">
      <c r="A94" s="46">
        <v>16</v>
      </c>
      <c r="B94" s="117" t="s">
        <v>193</v>
      </c>
      <c r="C94" s="117"/>
      <c r="D94" s="117"/>
    </row>
    <row r="95" spans="1:4" s="5" customFormat="1" ht="0.75" customHeight="1" hidden="1">
      <c r="A95" s="104"/>
      <c r="B95" s="104" t="s">
        <v>14</v>
      </c>
      <c r="C95" s="46">
        <v>12</v>
      </c>
      <c r="D95" s="46">
        <v>12</v>
      </c>
    </row>
    <row r="96" spans="1:4" s="5" customFormat="1" ht="15.75" thickBot="1">
      <c r="A96" s="124"/>
      <c r="B96" s="124"/>
      <c r="C96" s="60">
        <v>12</v>
      </c>
      <c r="D96" s="60">
        <v>12</v>
      </c>
    </row>
    <row r="97" spans="1:4" s="5" customFormat="1" ht="0.75" customHeight="1" hidden="1">
      <c r="A97" s="170" t="s">
        <v>8</v>
      </c>
      <c r="B97" s="170"/>
      <c r="C97" s="52" t="s">
        <v>12</v>
      </c>
      <c r="D97" s="52">
        <v>2098</v>
      </c>
    </row>
    <row r="98" spans="1:4" s="5" customFormat="1" ht="15" thickBot="1">
      <c r="A98" s="170"/>
      <c r="B98" s="170"/>
      <c r="C98" s="52">
        <f>C96+C93+C89+C86+C84+C82+C80+C77+C75+C72+C69+C66+C64+C61+C59+C49+C47+C46+C44+C42</f>
        <v>6909</v>
      </c>
      <c r="D98" s="52">
        <f>D96+D93+D89+D86+D84+D82+D80+D77+D75+D72+D69+D66+D64+D61+D59+D49+D47+D46+D44+D42</f>
        <v>1941</v>
      </c>
    </row>
    <row r="99" spans="1:4" s="5" customFormat="1" ht="15" customHeight="1" thickBot="1">
      <c r="A99" s="109" t="s">
        <v>16</v>
      </c>
      <c r="B99" s="109"/>
      <c r="C99" s="109"/>
      <c r="D99" s="109"/>
    </row>
    <row r="100" spans="1:4" s="5" customFormat="1" ht="18.75" customHeight="1">
      <c r="A100" s="58">
        <v>17</v>
      </c>
      <c r="B100" s="123" t="s">
        <v>195</v>
      </c>
      <c r="C100" s="123"/>
      <c r="D100" s="123"/>
    </row>
    <row r="101" spans="1:4" s="5" customFormat="1" ht="6.75" customHeight="1" hidden="1">
      <c r="A101" s="46"/>
      <c r="B101" s="46" t="s">
        <v>17</v>
      </c>
      <c r="C101" s="46">
        <v>25</v>
      </c>
      <c r="D101" s="46">
        <v>7.5</v>
      </c>
    </row>
    <row r="102" spans="1:4" s="5" customFormat="1" ht="12.75" customHeight="1">
      <c r="A102" s="46"/>
      <c r="B102" s="46" t="s">
        <v>17</v>
      </c>
      <c r="C102" s="51">
        <v>25</v>
      </c>
      <c r="D102" s="51">
        <v>7.5</v>
      </c>
    </row>
    <row r="103" spans="1:4" s="5" customFormat="1" ht="15.75" customHeight="1" hidden="1" thickBot="1">
      <c r="A103" s="104"/>
      <c r="B103" s="104" t="s">
        <v>18</v>
      </c>
      <c r="C103" s="51">
        <v>17</v>
      </c>
      <c r="D103" s="51">
        <v>14</v>
      </c>
    </row>
    <row r="104" spans="1:4" s="5" customFormat="1" ht="15">
      <c r="A104" s="104"/>
      <c r="B104" s="104"/>
      <c r="C104" s="51">
        <v>17</v>
      </c>
      <c r="D104" s="51">
        <v>14</v>
      </c>
    </row>
    <row r="105" spans="1:4" s="5" customFormat="1" ht="15.75" customHeight="1" hidden="1" thickBot="1">
      <c r="A105" s="104"/>
      <c r="B105" s="104" t="s">
        <v>7</v>
      </c>
      <c r="C105" s="51">
        <v>464</v>
      </c>
      <c r="D105" s="51">
        <v>139</v>
      </c>
    </row>
    <row r="106" spans="1:4" s="5" customFormat="1" ht="15">
      <c r="A106" s="104"/>
      <c r="B106" s="104"/>
      <c r="C106" s="51">
        <v>464</v>
      </c>
      <c r="D106" s="51">
        <v>139</v>
      </c>
    </row>
    <row r="107" spans="1:4" s="5" customFormat="1" ht="15.75" customHeight="1" hidden="1" thickBot="1">
      <c r="A107" s="104"/>
      <c r="B107" s="104" t="s">
        <v>6</v>
      </c>
      <c r="C107" s="51">
        <v>494</v>
      </c>
      <c r="D107" s="51">
        <v>148</v>
      </c>
    </row>
    <row r="108" spans="1:4" s="5" customFormat="1" ht="15">
      <c r="A108" s="104"/>
      <c r="B108" s="104"/>
      <c r="C108" s="51">
        <v>494</v>
      </c>
      <c r="D108" s="51">
        <v>148</v>
      </c>
    </row>
    <row r="109" spans="1:4" s="5" customFormat="1" ht="15.75" customHeight="1" hidden="1" thickBot="1">
      <c r="A109" s="104"/>
      <c r="B109" s="104" t="s">
        <v>11</v>
      </c>
      <c r="C109" s="116">
        <v>14</v>
      </c>
      <c r="D109" s="116">
        <v>14</v>
      </c>
    </row>
    <row r="110" spans="1:4" s="5" customFormat="1" ht="14.25">
      <c r="A110" s="104"/>
      <c r="B110" s="104"/>
      <c r="C110" s="116"/>
      <c r="D110" s="116"/>
    </row>
    <row r="111" spans="1:4" s="5" customFormat="1" ht="20.25" customHeight="1" hidden="1" thickBot="1">
      <c r="A111" s="104"/>
      <c r="B111" s="104" t="s">
        <v>11</v>
      </c>
      <c r="C111" s="116">
        <v>47</v>
      </c>
      <c r="D111" s="116">
        <v>47</v>
      </c>
    </row>
    <row r="112" spans="1:4" s="5" customFormat="1" ht="15.75" customHeight="1">
      <c r="A112" s="104"/>
      <c r="B112" s="104"/>
      <c r="C112" s="116"/>
      <c r="D112" s="116"/>
    </row>
    <row r="113" spans="1:4" s="5" customFormat="1" ht="21" customHeight="1" hidden="1" thickBot="1">
      <c r="A113" s="104"/>
      <c r="B113" s="104" t="s">
        <v>11</v>
      </c>
      <c r="C113" s="116">
        <v>487</v>
      </c>
      <c r="D113" s="116">
        <v>487</v>
      </c>
    </row>
    <row r="114" spans="1:4" s="5" customFormat="1" ht="13.5" customHeight="1">
      <c r="A114" s="104"/>
      <c r="B114" s="104"/>
      <c r="C114" s="116"/>
      <c r="D114" s="116"/>
    </row>
    <row r="115" spans="1:4" s="5" customFormat="1" ht="20.25" customHeight="1" hidden="1" thickBot="1">
      <c r="A115" s="104"/>
      <c r="B115" s="104" t="s">
        <v>11</v>
      </c>
      <c r="C115" s="116">
        <v>570</v>
      </c>
      <c r="D115" s="116">
        <v>205</v>
      </c>
    </row>
    <row r="116" spans="1:4" s="5" customFormat="1" ht="14.25" customHeight="1">
      <c r="A116" s="104"/>
      <c r="B116" s="104"/>
      <c r="C116" s="116"/>
      <c r="D116" s="116"/>
    </row>
    <row r="117" spans="1:4" s="5" customFormat="1" ht="0.75" customHeight="1">
      <c r="A117" s="104"/>
      <c r="B117" s="104" t="s">
        <v>11</v>
      </c>
      <c r="C117" s="116">
        <v>1009</v>
      </c>
      <c r="D117" s="116">
        <v>523</v>
      </c>
    </row>
    <row r="118" spans="1:4" s="5" customFormat="1" ht="15" customHeight="1">
      <c r="A118" s="104"/>
      <c r="B118" s="104"/>
      <c r="C118" s="116"/>
      <c r="D118" s="116"/>
    </row>
    <row r="119" spans="1:4" s="5" customFormat="1" ht="18.75" customHeight="1" hidden="1" thickBot="1">
      <c r="A119" s="104"/>
      <c r="B119" s="104" t="s">
        <v>15</v>
      </c>
      <c r="C119" s="116">
        <v>183</v>
      </c>
      <c r="D119" s="116">
        <v>28</v>
      </c>
    </row>
    <row r="120" spans="1:4" s="5" customFormat="1" ht="15" customHeight="1">
      <c r="A120" s="104"/>
      <c r="B120" s="104"/>
      <c r="C120" s="116"/>
      <c r="D120" s="116"/>
    </row>
    <row r="121" spans="1:4" s="5" customFormat="1" ht="15.75" customHeight="1" hidden="1" thickBot="1">
      <c r="A121" s="104"/>
      <c r="B121" s="104" t="s">
        <v>5</v>
      </c>
      <c r="C121" s="51"/>
      <c r="D121" s="51"/>
    </row>
    <row r="122" spans="1:4" s="5" customFormat="1" ht="15">
      <c r="A122" s="104"/>
      <c r="B122" s="104"/>
      <c r="C122" s="51">
        <v>240</v>
      </c>
      <c r="D122" s="51">
        <v>72</v>
      </c>
    </row>
    <row r="123" spans="1:4" s="5" customFormat="1" ht="31.5" customHeight="1">
      <c r="A123" s="59">
        <v>18</v>
      </c>
      <c r="B123" s="117" t="s">
        <v>194</v>
      </c>
      <c r="C123" s="117"/>
      <c r="D123" s="117"/>
    </row>
    <row r="124" spans="1:4" s="5" customFormat="1" ht="20.25" customHeight="1" hidden="1" thickBot="1">
      <c r="A124" s="104"/>
      <c r="B124" s="104" t="s">
        <v>19</v>
      </c>
      <c r="C124" s="46">
        <v>30</v>
      </c>
      <c r="D124" s="46">
        <v>16</v>
      </c>
    </row>
    <row r="125" spans="1:4" s="5" customFormat="1" ht="15">
      <c r="A125" s="104"/>
      <c r="B125" s="104"/>
      <c r="C125" s="51">
        <v>30</v>
      </c>
      <c r="D125" s="51">
        <v>16</v>
      </c>
    </row>
    <row r="126" spans="1:4" s="5" customFormat="1" ht="17.25" customHeight="1">
      <c r="A126" s="59">
        <v>19</v>
      </c>
      <c r="B126" s="117" t="s">
        <v>174</v>
      </c>
      <c r="C126" s="117"/>
      <c r="D126" s="117"/>
    </row>
    <row r="127" spans="1:4" s="5" customFormat="1" ht="0.75" customHeight="1" hidden="1">
      <c r="A127" s="104"/>
      <c r="B127" s="104" t="s">
        <v>7</v>
      </c>
      <c r="C127" s="46">
        <v>250</v>
      </c>
      <c r="D127" s="46">
        <v>104</v>
      </c>
    </row>
    <row r="128" spans="1:4" s="5" customFormat="1" ht="13.5" customHeight="1">
      <c r="A128" s="104"/>
      <c r="B128" s="104"/>
      <c r="C128" s="51">
        <v>250</v>
      </c>
      <c r="D128" s="51">
        <v>104</v>
      </c>
    </row>
    <row r="129" spans="1:4" s="5" customFormat="1" ht="15.75" customHeight="1" hidden="1" thickBot="1">
      <c r="A129" s="104"/>
      <c r="B129" s="104" t="s">
        <v>6</v>
      </c>
      <c r="C129" s="51">
        <v>430</v>
      </c>
      <c r="D129" s="51">
        <v>188</v>
      </c>
    </row>
    <row r="130" spans="1:4" s="5" customFormat="1" ht="15">
      <c r="A130" s="104"/>
      <c r="B130" s="104"/>
      <c r="C130" s="51">
        <v>430</v>
      </c>
      <c r="D130" s="51">
        <v>188</v>
      </c>
    </row>
    <row r="131" spans="1:4" s="5" customFormat="1" ht="0.75" customHeight="1">
      <c r="A131" s="104"/>
      <c r="B131" s="104" t="s">
        <v>20</v>
      </c>
      <c r="C131" s="116">
        <v>100</v>
      </c>
      <c r="D131" s="116">
        <v>95</v>
      </c>
    </row>
    <row r="132" spans="1:4" s="5" customFormat="1" ht="18.75" customHeight="1">
      <c r="A132" s="104"/>
      <c r="B132" s="104"/>
      <c r="C132" s="116"/>
      <c r="D132" s="116"/>
    </row>
    <row r="133" spans="1:4" s="5" customFormat="1" ht="20.25" customHeight="1" hidden="1" thickBot="1">
      <c r="A133" s="104"/>
      <c r="B133" s="104" t="s">
        <v>14</v>
      </c>
      <c r="C133" s="51">
        <v>266</v>
      </c>
      <c r="D133" s="51">
        <v>166</v>
      </c>
    </row>
    <row r="134" spans="1:4" s="5" customFormat="1" ht="15">
      <c r="A134" s="104"/>
      <c r="B134" s="104"/>
      <c r="C134" s="51">
        <v>266</v>
      </c>
      <c r="D134" s="51">
        <v>166</v>
      </c>
    </row>
    <row r="135" spans="1:4" s="5" customFormat="1" ht="0.75" customHeight="1">
      <c r="A135" s="104"/>
      <c r="B135" s="104" t="s">
        <v>15</v>
      </c>
      <c r="C135" s="116">
        <v>350</v>
      </c>
      <c r="D135" s="116">
        <v>162</v>
      </c>
    </row>
    <row r="136" spans="1:4" s="5" customFormat="1" ht="14.25">
      <c r="A136" s="104"/>
      <c r="B136" s="104"/>
      <c r="C136" s="116"/>
      <c r="D136" s="116"/>
    </row>
    <row r="137" spans="1:4" s="5" customFormat="1" ht="21.75" customHeight="1" hidden="1" thickBot="1">
      <c r="A137" s="104"/>
      <c r="B137" s="104" t="s">
        <v>15</v>
      </c>
      <c r="C137" s="116">
        <v>407</v>
      </c>
      <c r="D137" s="116">
        <v>269</v>
      </c>
    </row>
    <row r="138" spans="1:4" s="5" customFormat="1" ht="18" customHeight="1">
      <c r="A138" s="104"/>
      <c r="B138" s="104"/>
      <c r="C138" s="116"/>
      <c r="D138" s="116"/>
    </row>
    <row r="139" spans="1:4" s="5" customFormat="1" ht="15.75" customHeight="1" hidden="1" thickBot="1">
      <c r="A139" s="104"/>
      <c r="B139" s="104" t="s">
        <v>5</v>
      </c>
      <c r="C139" s="51">
        <v>350</v>
      </c>
      <c r="D139" s="51">
        <v>80</v>
      </c>
    </row>
    <row r="140" spans="1:4" s="5" customFormat="1" ht="15">
      <c r="A140" s="104"/>
      <c r="B140" s="104"/>
      <c r="C140" s="51">
        <v>350</v>
      </c>
      <c r="D140" s="51">
        <v>80</v>
      </c>
    </row>
    <row r="141" spans="1:4" s="5" customFormat="1" ht="15" customHeight="1">
      <c r="A141" s="46">
        <v>20</v>
      </c>
      <c r="B141" s="117" t="s">
        <v>69</v>
      </c>
      <c r="C141" s="117"/>
      <c r="D141" s="117"/>
    </row>
    <row r="142" spans="1:4" s="5" customFormat="1" ht="0.75" customHeight="1" hidden="1">
      <c r="A142" s="104"/>
      <c r="B142" s="104" t="s">
        <v>18</v>
      </c>
      <c r="C142" s="46">
        <v>20</v>
      </c>
      <c r="D142" s="46">
        <v>15</v>
      </c>
    </row>
    <row r="143" spans="1:4" s="5" customFormat="1" ht="16.5" customHeight="1">
      <c r="A143" s="104"/>
      <c r="B143" s="104"/>
      <c r="C143" s="51">
        <v>20</v>
      </c>
      <c r="D143" s="51">
        <v>15</v>
      </c>
    </row>
    <row r="144" spans="1:4" s="5" customFormat="1" ht="15.75" customHeight="1" hidden="1" thickBot="1">
      <c r="A144" s="104"/>
      <c r="B144" s="104" t="s">
        <v>7</v>
      </c>
      <c r="C144" s="51">
        <v>220</v>
      </c>
      <c r="D144" s="51">
        <v>30</v>
      </c>
    </row>
    <row r="145" spans="1:4" s="5" customFormat="1" ht="15">
      <c r="A145" s="104"/>
      <c r="B145" s="104"/>
      <c r="C145" s="51">
        <v>220</v>
      </c>
      <c r="D145" s="51">
        <v>30</v>
      </c>
    </row>
    <row r="146" spans="1:4" s="5" customFormat="1" ht="20.25" customHeight="1" hidden="1" thickBot="1">
      <c r="A146" s="104"/>
      <c r="B146" s="104" t="s">
        <v>11</v>
      </c>
      <c r="C146" s="116">
        <v>460</v>
      </c>
      <c r="D146" s="116">
        <v>126</v>
      </c>
    </row>
    <row r="147" spans="1:4" s="5" customFormat="1" ht="14.25">
      <c r="A147" s="104"/>
      <c r="B147" s="104"/>
      <c r="C147" s="116"/>
      <c r="D147" s="116"/>
    </row>
    <row r="148" spans="1:4" s="5" customFormat="1" ht="28.5" customHeight="1">
      <c r="A148" s="59">
        <v>21</v>
      </c>
      <c r="B148" s="117" t="s">
        <v>70</v>
      </c>
      <c r="C148" s="117"/>
      <c r="D148" s="117"/>
    </row>
    <row r="149" spans="1:4" s="5" customFormat="1" ht="15.75" customHeight="1" hidden="1" thickBot="1">
      <c r="A149" s="104"/>
      <c r="B149" s="104" t="s">
        <v>7</v>
      </c>
      <c r="C149" s="46">
        <v>87</v>
      </c>
      <c r="D149" s="46">
        <v>10</v>
      </c>
    </row>
    <row r="150" spans="1:4" s="5" customFormat="1" ht="14.25" customHeight="1">
      <c r="A150" s="104"/>
      <c r="B150" s="104"/>
      <c r="C150" s="51">
        <v>87</v>
      </c>
      <c r="D150" s="51">
        <v>10</v>
      </c>
    </row>
    <row r="151" spans="1:4" s="5" customFormat="1" ht="0.75" customHeight="1" hidden="1">
      <c r="A151" s="104"/>
      <c r="B151" s="104" t="s">
        <v>6</v>
      </c>
      <c r="C151" s="51">
        <v>93</v>
      </c>
      <c r="D151" s="51">
        <v>15</v>
      </c>
    </row>
    <row r="152" spans="1:4" s="5" customFormat="1" ht="15.75" customHeight="1">
      <c r="A152" s="104"/>
      <c r="B152" s="104"/>
      <c r="C152" s="51">
        <v>93</v>
      </c>
      <c r="D152" s="51">
        <v>15</v>
      </c>
    </row>
    <row r="153" spans="1:4" s="5" customFormat="1" ht="20.25" customHeight="1" hidden="1" thickBot="1">
      <c r="A153" s="104"/>
      <c r="B153" s="104" t="s">
        <v>14</v>
      </c>
      <c r="C153" s="51">
        <v>45</v>
      </c>
      <c r="D153" s="51">
        <v>45</v>
      </c>
    </row>
    <row r="154" spans="1:4" s="5" customFormat="1" ht="15">
      <c r="A154" s="104"/>
      <c r="B154" s="104"/>
      <c r="C154" s="51">
        <v>45</v>
      </c>
      <c r="D154" s="51">
        <v>45</v>
      </c>
    </row>
    <row r="155" spans="1:4" s="5" customFormat="1" ht="30" customHeight="1">
      <c r="A155" s="59">
        <v>22</v>
      </c>
      <c r="B155" s="117" t="s">
        <v>155</v>
      </c>
      <c r="C155" s="117"/>
      <c r="D155" s="117"/>
    </row>
    <row r="156" spans="1:4" s="5" customFormat="1" ht="0.75" customHeight="1" hidden="1">
      <c r="A156" s="104"/>
      <c r="B156" s="104" t="s">
        <v>7</v>
      </c>
      <c r="C156" s="46">
        <v>100</v>
      </c>
      <c r="D156" s="46">
        <v>24</v>
      </c>
    </row>
    <row r="157" spans="1:4" s="5" customFormat="1" ht="15">
      <c r="A157" s="104"/>
      <c r="B157" s="104"/>
      <c r="C157" s="51">
        <v>100</v>
      </c>
      <c r="D157" s="51">
        <v>24</v>
      </c>
    </row>
    <row r="158" spans="1:4" s="5" customFormat="1" ht="15.75" customHeight="1" hidden="1" thickBot="1">
      <c r="A158" s="104"/>
      <c r="B158" s="104" t="s">
        <v>6</v>
      </c>
      <c r="C158" s="51">
        <v>150</v>
      </c>
      <c r="D158" s="51">
        <v>25</v>
      </c>
    </row>
    <row r="159" spans="1:4" s="5" customFormat="1" ht="15">
      <c r="A159" s="104"/>
      <c r="B159" s="104"/>
      <c r="C159" s="51">
        <v>150</v>
      </c>
      <c r="D159" s="51">
        <v>25</v>
      </c>
    </row>
    <row r="160" spans="1:4" s="5" customFormat="1" ht="1.5" customHeight="1">
      <c r="A160" s="104"/>
      <c r="B160" s="104" t="s">
        <v>11</v>
      </c>
      <c r="C160" s="116">
        <v>198</v>
      </c>
      <c r="D160" s="116">
        <v>60</v>
      </c>
    </row>
    <row r="161" spans="1:4" s="5" customFormat="1" ht="14.25">
      <c r="A161" s="104"/>
      <c r="B161" s="104"/>
      <c r="C161" s="116"/>
      <c r="D161" s="116"/>
    </row>
    <row r="162" spans="1:4" s="5" customFormat="1" ht="0.75" customHeight="1">
      <c r="A162" s="104"/>
      <c r="B162" s="104" t="s">
        <v>20</v>
      </c>
      <c r="C162" s="116">
        <v>30</v>
      </c>
      <c r="D162" s="116">
        <v>25</v>
      </c>
    </row>
    <row r="163" spans="1:4" s="5" customFormat="1" ht="15" customHeight="1" thickBot="1">
      <c r="A163" s="110"/>
      <c r="B163" s="110"/>
      <c r="C163" s="122"/>
      <c r="D163" s="122"/>
    </row>
    <row r="164" spans="1:4" s="5" customFormat="1" ht="8.25" customHeight="1" hidden="1" thickBot="1">
      <c r="A164" s="53" t="s">
        <v>8</v>
      </c>
      <c r="B164" s="53" t="s">
        <v>8</v>
      </c>
      <c r="C164" s="52"/>
      <c r="D164" s="52"/>
    </row>
    <row r="165" spans="1:4" s="5" customFormat="1" ht="15" thickBot="1">
      <c r="A165" s="125" t="s">
        <v>8</v>
      </c>
      <c r="B165" s="126"/>
      <c r="C165" s="52">
        <f>C162+C160+C159+C157+C154+C152+C150+C146+C145+C143+C140+C137+C135+C134+C131+C130+C128+C125+C122+C119+C117+C115+C113+C111+C109+C108+C106+C104+C102</f>
        <v>7136</v>
      </c>
      <c r="D165" s="52">
        <f>D162+D160+D159+D157+D154+D152+D150+D146+D145+D143+D140+D137+D135+D134+D131+D130+D128+D125+D122+D119+D117+D115+D113+D111+D109+D108+D106+D104+D102</f>
        <v>3139.5</v>
      </c>
    </row>
    <row r="166" spans="1:4" s="5" customFormat="1" ht="15" customHeight="1" thickBot="1">
      <c r="A166" s="127" t="s">
        <v>21</v>
      </c>
      <c r="B166" s="127"/>
      <c r="C166" s="127"/>
      <c r="D166" s="127"/>
    </row>
    <row r="167" spans="1:4" s="5" customFormat="1" ht="14.25" customHeight="1">
      <c r="A167" s="46">
        <v>23</v>
      </c>
      <c r="B167" s="117" t="s">
        <v>71</v>
      </c>
      <c r="C167" s="117"/>
      <c r="D167" s="117"/>
    </row>
    <row r="168" spans="1:4" s="5" customFormat="1" ht="20.25" customHeight="1" hidden="1" thickBot="1">
      <c r="A168" s="104"/>
      <c r="B168" s="104" t="s">
        <v>11</v>
      </c>
      <c r="C168" s="116">
        <v>50</v>
      </c>
      <c r="D168" s="116">
        <v>50</v>
      </c>
    </row>
    <row r="169" spans="1:4" s="5" customFormat="1" ht="14.25">
      <c r="A169" s="104"/>
      <c r="B169" s="104"/>
      <c r="C169" s="116"/>
      <c r="D169" s="116"/>
    </row>
    <row r="170" spans="1:4" s="5" customFormat="1" ht="20.25" customHeight="1" hidden="1" thickBot="1">
      <c r="A170" s="104"/>
      <c r="B170" s="104" t="s">
        <v>20</v>
      </c>
      <c r="C170" s="116">
        <v>40</v>
      </c>
      <c r="D170" s="116">
        <v>40</v>
      </c>
    </row>
    <row r="171" spans="1:4" s="5" customFormat="1" ht="14.25" customHeight="1">
      <c r="A171" s="104"/>
      <c r="B171" s="104"/>
      <c r="C171" s="116"/>
      <c r="D171" s="116"/>
    </row>
    <row r="172" spans="1:4" s="5" customFormat="1" ht="0.75" customHeight="1" hidden="1">
      <c r="A172" s="104"/>
      <c r="B172" s="104" t="s">
        <v>14</v>
      </c>
      <c r="C172" s="51">
        <v>50</v>
      </c>
      <c r="D172" s="51">
        <v>50</v>
      </c>
    </row>
    <row r="173" spans="1:4" s="5" customFormat="1" ht="15">
      <c r="A173" s="104"/>
      <c r="B173" s="104"/>
      <c r="C173" s="51">
        <v>50</v>
      </c>
      <c r="D173" s="51">
        <v>50</v>
      </c>
    </row>
    <row r="174" spans="1:4" s="33" customFormat="1" ht="15" customHeight="1">
      <c r="A174" s="42">
        <v>24</v>
      </c>
      <c r="B174" s="117" t="s">
        <v>218</v>
      </c>
      <c r="C174" s="117"/>
      <c r="D174" s="117"/>
    </row>
    <row r="175" spans="1:4" s="5" customFormat="1" ht="20.25" customHeight="1" hidden="1" thickBot="1">
      <c r="A175" s="104"/>
      <c r="B175" s="104" t="s">
        <v>14</v>
      </c>
      <c r="C175" s="46">
        <v>162</v>
      </c>
      <c r="D175" s="46">
        <v>162</v>
      </c>
    </row>
    <row r="176" spans="1:4" s="5" customFormat="1" ht="16.5" customHeight="1" thickBot="1">
      <c r="A176" s="124"/>
      <c r="B176" s="124"/>
      <c r="C176" s="60">
        <v>162</v>
      </c>
      <c r="D176" s="60">
        <v>162</v>
      </c>
    </row>
    <row r="177" spans="1:4" s="5" customFormat="1" ht="0.75" customHeight="1" hidden="1" thickBot="1">
      <c r="A177" s="170" t="s">
        <v>8</v>
      </c>
      <c r="B177" s="170"/>
      <c r="C177" s="52"/>
      <c r="D177" s="52">
        <v>390</v>
      </c>
    </row>
    <row r="178" spans="1:4" s="5" customFormat="1" ht="15" thickBot="1">
      <c r="A178" s="170"/>
      <c r="B178" s="170"/>
      <c r="C178" s="52">
        <f>C176+C173+C170+C168</f>
        <v>302</v>
      </c>
      <c r="D178" s="52">
        <f>D176+D173+D170+D168</f>
        <v>302</v>
      </c>
    </row>
    <row r="179" spans="1:4" s="5" customFormat="1" ht="15" customHeight="1" thickBot="1">
      <c r="A179" s="134" t="s">
        <v>22</v>
      </c>
      <c r="B179" s="135"/>
      <c r="C179" s="135"/>
      <c r="D179" s="135"/>
    </row>
    <row r="180" spans="1:4" s="5" customFormat="1" ht="18.75" customHeight="1">
      <c r="A180" s="46">
        <v>25</v>
      </c>
      <c r="B180" s="117" t="s">
        <v>196</v>
      </c>
      <c r="C180" s="117"/>
      <c r="D180" s="117"/>
    </row>
    <row r="181" spans="1:4" s="5" customFormat="1" ht="20.25" customHeight="1" hidden="1" thickBot="1">
      <c r="A181" s="104"/>
      <c r="B181" s="104" t="s">
        <v>14</v>
      </c>
      <c r="C181" s="46">
        <v>260</v>
      </c>
      <c r="D181" s="46">
        <v>224</v>
      </c>
    </row>
    <row r="182" spans="1:4" s="5" customFormat="1" ht="15">
      <c r="A182" s="104"/>
      <c r="B182" s="104"/>
      <c r="C182" s="51">
        <v>260</v>
      </c>
      <c r="D182" s="51">
        <v>224</v>
      </c>
    </row>
    <row r="183" spans="1:4" s="5" customFormat="1" ht="15.75" customHeight="1">
      <c r="A183" s="46">
        <v>26</v>
      </c>
      <c r="B183" s="117" t="s">
        <v>72</v>
      </c>
      <c r="C183" s="117"/>
      <c r="D183" s="117"/>
    </row>
    <row r="184" spans="1:4" s="5" customFormat="1" ht="15.75" customHeight="1" hidden="1" thickBot="1">
      <c r="A184" s="104"/>
      <c r="B184" s="104" t="s">
        <v>6</v>
      </c>
      <c r="C184" s="46">
        <v>334</v>
      </c>
      <c r="D184" s="46">
        <v>90</v>
      </c>
    </row>
    <row r="185" spans="1:4" s="5" customFormat="1" ht="15">
      <c r="A185" s="104"/>
      <c r="B185" s="104"/>
      <c r="C185" s="51">
        <v>334</v>
      </c>
      <c r="D185" s="51">
        <v>90</v>
      </c>
    </row>
    <row r="186" spans="1:4" s="5" customFormat="1" ht="20.25" customHeight="1" hidden="1" thickBot="1">
      <c r="A186" s="104"/>
      <c r="B186" s="104" t="s">
        <v>14</v>
      </c>
      <c r="C186" s="51">
        <v>315</v>
      </c>
      <c r="D186" s="51">
        <v>108</v>
      </c>
    </row>
    <row r="187" spans="1:4" s="5" customFormat="1" ht="15">
      <c r="A187" s="104"/>
      <c r="B187" s="104"/>
      <c r="C187" s="51">
        <v>315</v>
      </c>
      <c r="D187" s="51">
        <v>108</v>
      </c>
    </row>
    <row r="188" spans="1:4" s="5" customFormat="1" ht="15">
      <c r="A188" s="46"/>
      <c r="B188" s="46" t="s">
        <v>7</v>
      </c>
      <c r="C188" s="51">
        <v>332</v>
      </c>
      <c r="D188" s="51">
        <v>155</v>
      </c>
    </row>
    <row r="189" spans="1:4" s="5" customFormat="1" ht="20.25" customHeight="1" hidden="1" thickBot="1">
      <c r="A189" s="104"/>
      <c r="B189" s="104" t="s">
        <v>14</v>
      </c>
      <c r="C189" s="51">
        <v>755</v>
      </c>
      <c r="D189" s="51">
        <v>292</v>
      </c>
    </row>
    <row r="190" spans="1:4" s="5" customFormat="1" ht="18.75" customHeight="1">
      <c r="A190" s="104"/>
      <c r="B190" s="104"/>
      <c r="C190" s="51">
        <v>755</v>
      </c>
      <c r="D190" s="51">
        <v>292</v>
      </c>
    </row>
    <row r="191" spans="1:4" s="5" customFormat="1" ht="30" customHeight="1">
      <c r="A191" s="59">
        <v>27</v>
      </c>
      <c r="B191" s="117" t="s">
        <v>197</v>
      </c>
      <c r="C191" s="117"/>
      <c r="D191" s="117"/>
    </row>
    <row r="192" spans="1:4" s="5" customFormat="1" ht="18.75" customHeight="1" hidden="1" thickBot="1">
      <c r="A192" s="104"/>
      <c r="B192" s="104" t="s">
        <v>14</v>
      </c>
      <c r="C192" s="46">
        <v>150</v>
      </c>
      <c r="D192" s="46">
        <v>150</v>
      </c>
    </row>
    <row r="193" spans="1:4" s="5" customFormat="1" ht="18.75" customHeight="1">
      <c r="A193" s="104"/>
      <c r="B193" s="104"/>
      <c r="C193" s="51">
        <v>150</v>
      </c>
      <c r="D193" s="51">
        <v>150</v>
      </c>
    </row>
    <row r="194" spans="1:4" s="5" customFormat="1" ht="20.25" customHeight="1" hidden="1" thickBot="1">
      <c r="A194" s="104"/>
      <c r="B194" s="104" t="s">
        <v>14</v>
      </c>
      <c r="C194" s="51">
        <v>660</v>
      </c>
      <c r="D194" s="51">
        <v>252</v>
      </c>
    </row>
    <row r="195" spans="1:4" s="5" customFormat="1" ht="15">
      <c r="A195" s="104"/>
      <c r="B195" s="104"/>
      <c r="C195" s="51">
        <v>660</v>
      </c>
      <c r="D195" s="51">
        <v>252</v>
      </c>
    </row>
    <row r="196" spans="1:4" s="5" customFormat="1" ht="30" customHeight="1">
      <c r="A196" s="59">
        <v>28</v>
      </c>
      <c r="B196" s="117" t="s">
        <v>73</v>
      </c>
      <c r="C196" s="117"/>
      <c r="D196" s="117"/>
    </row>
    <row r="197" spans="1:4" s="5" customFormat="1" ht="15.75" customHeight="1" hidden="1" thickBot="1">
      <c r="A197" s="104"/>
      <c r="B197" s="104" t="s">
        <v>6</v>
      </c>
      <c r="C197" s="46">
        <v>15</v>
      </c>
      <c r="D197" s="46">
        <v>15</v>
      </c>
    </row>
    <row r="198" spans="1:4" s="5" customFormat="1" ht="15">
      <c r="A198" s="104"/>
      <c r="B198" s="104"/>
      <c r="C198" s="51">
        <v>15</v>
      </c>
      <c r="D198" s="51">
        <v>15</v>
      </c>
    </row>
    <row r="199" spans="1:4" s="5" customFormat="1" ht="20.25" customHeight="1" hidden="1" thickBot="1">
      <c r="A199" s="104"/>
      <c r="B199" s="104" t="s">
        <v>14</v>
      </c>
      <c r="C199" s="51">
        <v>30</v>
      </c>
      <c r="D199" s="51">
        <v>30</v>
      </c>
    </row>
    <row r="200" spans="1:4" s="5" customFormat="1" ht="15">
      <c r="A200" s="104"/>
      <c r="B200" s="104"/>
      <c r="C200" s="51">
        <v>30</v>
      </c>
      <c r="D200" s="51">
        <v>30</v>
      </c>
    </row>
    <row r="201" spans="1:4" s="5" customFormat="1" ht="28.5" customHeight="1">
      <c r="A201" s="59">
        <v>29</v>
      </c>
      <c r="B201" s="117" t="s">
        <v>175</v>
      </c>
      <c r="C201" s="117"/>
      <c r="D201" s="117"/>
    </row>
    <row r="202" spans="1:4" s="5" customFormat="1" ht="20.25" customHeight="1" hidden="1" thickBot="1">
      <c r="A202" s="104"/>
      <c r="B202" s="104" t="s">
        <v>14</v>
      </c>
      <c r="C202" s="46">
        <v>900</v>
      </c>
      <c r="D202" s="46">
        <v>900</v>
      </c>
    </row>
    <row r="203" spans="1:4" s="5" customFormat="1" ht="15">
      <c r="A203" s="104"/>
      <c r="B203" s="104"/>
      <c r="C203" s="51">
        <v>900</v>
      </c>
      <c r="D203" s="51">
        <v>900</v>
      </c>
    </row>
    <row r="204" spans="1:4" s="5" customFormat="1" ht="16.5" customHeight="1" hidden="1" thickBot="1">
      <c r="A204" s="104"/>
      <c r="B204" s="104" t="s">
        <v>15</v>
      </c>
      <c r="C204" s="116">
        <v>1124</v>
      </c>
      <c r="D204" s="116">
        <v>180</v>
      </c>
    </row>
    <row r="205" spans="1:4" s="5" customFormat="1" ht="15" thickBot="1">
      <c r="A205" s="124"/>
      <c r="B205" s="124"/>
      <c r="C205" s="128"/>
      <c r="D205" s="128"/>
    </row>
    <row r="206" spans="1:4" s="5" customFormat="1" ht="0.75" customHeight="1" hidden="1">
      <c r="A206" s="131" t="s">
        <v>8</v>
      </c>
      <c r="B206" s="131"/>
      <c r="C206" s="19"/>
      <c r="D206" s="19">
        <v>2426</v>
      </c>
    </row>
    <row r="207" spans="1:4" s="5" customFormat="1" ht="15" thickBot="1">
      <c r="A207" s="132"/>
      <c r="B207" s="133"/>
      <c r="C207" s="20">
        <f>C204+C203+C200+C198+C195+C193+C190+C188+C187+C185+C182</f>
        <v>4875</v>
      </c>
      <c r="D207" s="20">
        <f>D204+D203+D200+D198+D195+D193+D190+D188+D187+D185+D182</f>
        <v>2396</v>
      </c>
    </row>
    <row r="208" spans="1:4" s="5" customFormat="1" ht="15" customHeight="1" thickBot="1">
      <c r="A208" s="135" t="s">
        <v>23</v>
      </c>
      <c r="B208" s="135"/>
      <c r="C208" s="135"/>
      <c r="D208" s="135"/>
    </row>
    <row r="209" spans="1:4" s="5" customFormat="1" ht="33" customHeight="1">
      <c r="A209" s="63">
        <v>30</v>
      </c>
      <c r="B209" s="140" t="s">
        <v>219</v>
      </c>
      <c r="C209" s="140"/>
      <c r="D209" s="140"/>
    </row>
    <row r="210" spans="1:4" s="5" customFormat="1" ht="15.75" customHeight="1" hidden="1" thickBot="1">
      <c r="A210" s="104"/>
      <c r="B210" s="104" t="s">
        <v>18</v>
      </c>
      <c r="C210" s="46">
        <v>55</v>
      </c>
      <c r="D210" s="46">
        <v>55</v>
      </c>
    </row>
    <row r="211" spans="1:4" s="5" customFormat="1" ht="18" customHeight="1">
      <c r="A211" s="104"/>
      <c r="B211" s="104"/>
      <c r="C211" s="51">
        <v>55</v>
      </c>
      <c r="D211" s="51">
        <v>55</v>
      </c>
    </row>
    <row r="212" spans="1:4" s="5" customFormat="1" ht="36.75" customHeight="1" hidden="1" thickBot="1">
      <c r="A212" s="104"/>
      <c r="B212" s="104" t="s">
        <v>6</v>
      </c>
      <c r="C212" s="51">
        <v>300</v>
      </c>
      <c r="D212" s="51">
        <v>300</v>
      </c>
    </row>
    <row r="213" spans="1:4" s="5" customFormat="1" ht="15">
      <c r="A213" s="104"/>
      <c r="B213" s="104"/>
      <c r="C213" s="51">
        <v>300</v>
      </c>
      <c r="D213" s="51">
        <v>300</v>
      </c>
    </row>
    <row r="214" spans="1:4" s="5" customFormat="1" ht="15.75" customHeight="1" hidden="1" thickBot="1">
      <c r="A214" s="104"/>
      <c r="B214" s="104" t="s">
        <v>26</v>
      </c>
      <c r="C214" s="51">
        <v>280</v>
      </c>
      <c r="D214" s="51">
        <v>280</v>
      </c>
    </row>
    <row r="215" spans="1:4" s="5" customFormat="1" ht="15">
      <c r="A215" s="104"/>
      <c r="B215" s="104"/>
      <c r="C215" s="51">
        <v>280</v>
      </c>
      <c r="D215" s="51">
        <v>280</v>
      </c>
    </row>
    <row r="216" spans="1:4" s="5" customFormat="1" ht="36.75" customHeight="1" hidden="1" thickBot="1">
      <c r="A216" s="104"/>
      <c r="B216" s="104" t="s">
        <v>27</v>
      </c>
      <c r="C216" s="51">
        <v>85</v>
      </c>
      <c r="D216" s="51">
        <v>20</v>
      </c>
    </row>
    <row r="217" spans="1:4" s="5" customFormat="1" ht="15">
      <c r="A217" s="104"/>
      <c r="B217" s="104"/>
      <c r="C217" s="51">
        <v>85</v>
      </c>
      <c r="D217" s="51">
        <v>20</v>
      </c>
    </row>
    <row r="218" spans="1:4" s="5" customFormat="1" ht="15.75" customHeight="1" hidden="1" thickBot="1">
      <c r="A218" s="104"/>
      <c r="B218" s="104" t="s">
        <v>5</v>
      </c>
      <c r="C218" s="51">
        <v>130</v>
      </c>
      <c r="D218" s="51">
        <v>130</v>
      </c>
    </row>
    <row r="219" spans="1:4" s="5" customFormat="1" ht="15">
      <c r="A219" s="104"/>
      <c r="B219" s="104"/>
      <c r="C219" s="51">
        <v>130</v>
      </c>
      <c r="D219" s="51">
        <v>130</v>
      </c>
    </row>
    <row r="220" spans="1:4" s="5" customFormat="1" ht="15.75" customHeight="1">
      <c r="A220" s="59">
        <v>31</v>
      </c>
      <c r="B220" s="117" t="s">
        <v>220</v>
      </c>
      <c r="C220" s="117"/>
      <c r="D220" s="117"/>
    </row>
    <row r="221" spans="1:4" s="5" customFormat="1" ht="0.75" customHeight="1" hidden="1">
      <c r="A221" s="104"/>
      <c r="B221" s="104" t="s">
        <v>6</v>
      </c>
      <c r="C221" s="46">
        <v>390</v>
      </c>
      <c r="D221" s="46">
        <v>198</v>
      </c>
    </row>
    <row r="222" spans="1:4" s="5" customFormat="1" ht="15">
      <c r="A222" s="104"/>
      <c r="B222" s="104"/>
      <c r="C222" s="51">
        <v>390</v>
      </c>
      <c r="D222" s="51">
        <v>198</v>
      </c>
    </row>
    <row r="223" spans="1:4" s="5" customFormat="1" ht="15.75" customHeight="1">
      <c r="A223" s="46">
        <v>32</v>
      </c>
      <c r="B223" s="117" t="s">
        <v>74</v>
      </c>
      <c r="C223" s="117"/>
      <c r="D223" s="117"/>
    </row>
    <row r="224" spans="1:4" s="5" customFormat="1" ht="15.75" customHeight="1" hidden="1" thickBot="1">
      <c r="A224" s="104"/>
      <c r="B224" s="104" t="s">
        <v>18</v>
      </c>
      <c r="C224" s="46">
        <v>100</v>
      </c>
      <c r="D224" s="46">
        <v>100</v>
      </c>
    </row>
    <row r="225" spans="1:4" s="5" customFormat="1" ht="15">
      <c r="A225" s="104"/>
      <c r="B225" s="104"/>
      <c r="C225" s="51">
        <v>100</v>
      </c>
      <c r="D225" s="51">
        <v>100</v>
      </c>
    </row>
    <row r="226" spans="1:4" s="5" customFormat="1" ht="29.25" customHeight="1">
      <c r="A226" s="59">
        <v>33</v>
      </c>
      <c r="B226" s="117" t="s">
        <v>224</v>
      </c>
      <c r="C226" s="117"/>
      <c r="D226" s="117"/>
    </row>
    <row r="227" spans="1:4" s="5" customFormat="1" ht="15.75" customHeight="1" hidden="1" thickBot="1">
      <c r="A227" s="104"/>
      <c r="B227" s="104" t="s">
        <v>17</v>
      </c>
      <c r="C227" s="46">
        <v>44</v>
      </c>
      <c r="D227" s="46">
        <v>44</v>
      </c>
    </row>
    <row r="228" spans="1:4" s="5" customFormat="1" ht="15" customHeight="1">
      <c r="A228" s="104"/>
      <c r="B228" s="104"/>
      <c r="C228" s="51">
        <v>44</v>
      </c>
      <c r="D228" s="51">
        <v>44</v>
      </c>
    </row>
    <row r="229" spans="1:4" s="5" customFormat="1" ht="36.75" customHeight="1" hidden="1" thickBot="1">
      <c r="A229" s="104"/>
      <c r="B229" s="104" t="s">
        <v>28</v>
      </c>
      <c r="C229" s="46">
        <v>96</v>
      </c>
      <c r="D229" s="46">
        <v>96</v>
      </c>
    </row>
    <row r="230" spans="1:4" s="5" customFormat="1" ht="15">
      <c r="A230" s="104"/>
      <c r="B230" s="104"/>
      <c r="C230" s="51">
        <v>96</v>
      </c>
      <c r="D230" s="51">
        <v>96</v>
      </c>
    </row>
    <row r="231" spans="1:4" s="5" customFormat="1" ht="36.75" customHeight="1" hidden="1" thickBot="1">
      <c r="A231" s="104"/>
      <c r="B231" s="104" t="s">
        <v>9</v>
      </c>
      <c r="C231" s="51">
        <v>21</v>
      </c>
      <c r="D231" s="51">
        <v>21</v>
      </c>
    </row>
    <row r="232" spans="1:4" s="5" customFormat="1" ht="15">
      <c r="A232" s="104"/>
      <c r="B232" s="104"/>
      <c r="C232" s="51">
        <v>21</v>
      </c>
      <c r="D232" s="51">
        <v>21</v>
      </c>
    </row>
    <row r="233" spans="1:4" s="5" customFormat="1" ht="36.75" customHeight="1" hidden="1" thickBot="1">
      <c r="A233" s="104"/>
      <c r="B233" s="104" t="s">
        <v>6</v>
      </c>
      <c r="C233" s="51">
        <v>333</v>
      </c>
      <c r="D233" s="51">
        <v>333</v>
      </c>
    </row>
    <row r="234" spans="1:4" s="5" customFormat="1" ht="16.5" customHeight="1">
      <c r="A234" s="104"/>
      <c r="B234" s="104"/>
      <c r="C234" s="51">
        <v>333</v>
      </c>
      <c r="D234" s="51">
        <v>333</v>
      </c>
    </row>
    <row r="235" spans="1:4" s="5" customFormat="1" ht="15.75" customHeight="1" hidden="1" thickBot="1">
      <c r="A235" s="104"/>
      <c r="B235" s="104" t="s">
        <v>26</v>
      </c>
      <c r="C235" s="51">
        <v>65</v>
      </c>
      <c r="D235" s="51">
        <v>65</v>
      </c>
    </row>
    <row r="236" spans="1:4" s="5" customFormat="1" ht="15">
      <c r="A236" s="104"/>
      <c r="B236" s="104"/>
      <c r="C236" s="51">
        <v>65</v>
      </c>
      <c r="D236" s="51">
        <v>65</v>
      </c>
    </row>
    <row r="237" spans="1:4" s="5" customFormat="1" ht="36.75" customHeight="1" hidden="1" thickBot="1">
      <c r="A237" s="104"/>
      <c r="B237" s="104" t="s">
        <v>27</v>
      </c>
      <c r="C237" s="51">
        <v>459</v>
      </c>
      <c r="D237" s="51">
        <v>459</v>
      </c>
    </row>
    <row r="238" spans="1:4" s="5" customFormat="1" ht="15">
      <c r="A238" s="104"/>
      <c r="B238" s="104"/>
      <c r="C238" s="51">
        <v>459</v>
      </c>
      <c r="D238" s="51">
        <v>459</v>
      </c>
    </row>
    <row r="239" spans="1:4" s="5" customFormat="1" ht="74.25" customHeight="1" hidden="1" thickBot="1">
      <c r="A239" s="104"/>
      <c r="B239" s="104" t="s">
        <v>29</v>
      </c>
      <c r="C239" s="51">
        <v>158</v>
      </c>
      <c r="D239" s="51">
        <v>158</v>
      </c>
    </row>
    <row r="240" spans="1:4" s="5" customFormat="1" ht="18.75" customHeight="1">
      <c r="A240" s="104"/>
      <c r="B240" s="104"/>
      <c r="C240" s="51">
        <v>158</v>
      </c>
      <c r="D240" s="51">
        <v>158</v>
      </c>
    </row>
    <row r="241" spans="1:4" s="5" customFormat="1" ht="55.5" customHeight="1" hidden="1" thickBot="1">
      <c r="A241" s="104"/>
      <c r="B241" s="104" t="s">
        <v>30</v>
      </c>
      <c r="C241" s="51">
        <v>20</v>
      </c>
      <c r="D241" s="51">
        <v>20</v>
      </c>
    </row>
    <row r="242" spans="1:4" s="5" customFormat="1" ht="18.75" customHeight="1">
      <c r="A242" s="104"/>
      <c r="B242" s="104"/>
      <c r="C242" s="51">
        <v>20</v>
      </c>
      <c r="D242" s="51">
        <v>20</v>
      </c>
    </row>
    <row r="243" spans="1:4" s="5" customFormat="1" ht="15.75" customHeight="1" hidden="1" thickBot="1">
      <c r="A243" s="104"/>
      <c r="B243" s="104" t="s">
        <v>5</v>
      </c>
      <c r="C243" s="51">
        <v>206</v>
      </c>
      <c r="D243" s="51">
        <v>206</v>
      </c>
    </row>
    <row r="244" spans="1:4" s="5" customFormat="1" ht="15">
      <c r="A244" s="104"/>
      <c r="B244" s="104"/>
      <c r="C244" s="51">
        <v>206</v>
      </c>
      <c r="D244" s="51">
        <v>206</v>
      </c>
    </row>
    <row r="245" spans="1:4" s="5" customFormat="1" ht="15.75" customHeight="1">
      <c r="A245" s="46">
        <v>34</v>
      </c>
      <c r="B245" s="117" t="s">
        <v>166</v>
      </c>
      <c r="C245" s="117"/>
      <c r="D245" s="117"/>
    </row>
    <row r="246" spans="1:4" s="5" customFormat="1" ht="36.75" customHeight="1" hidden="1" thickBot="1">
      <c r="A246" s="104"/>
      <c r="B246" s="104" t="s">
        <v>28</v>
      </c>
      <c r="C246" s="46">
        <v>100</v>
      </c>
      <c r="D246" s="46">
        <v>70</v>
      </c>
    </row>
    <row r="247" spans="1:4" s="5" customFormat="1" ht="13.5" customHeight="1">
      <c r="A247" s="104"/>
      <c r="B247" s="104"/>
      <c r="C247" s="51">
        <v>100</v>
      </c>
      <c r="D247" s="51">
        <v>70</v>
      </c>
    </row>
    <row r="248" spans="1:4" s="5" customFormat="1" ht="0.75" customHeight="1" hidden="1">
      <c r="A248" s="104"/>
      <c r="B248" s="104" t="s">
        <v>6</v>
      </c>
      <c r="C248" s="51">
        <v>210</v>
      </c>
      <c r="D248" s="51">
        <v>90</v>
      </c>
    </row>
    <row r="249" spans="1:4" s="5" customFormat="1" ht="15">
      <c r="A249" s="104"/>
      <c r="B249" s="104"/>
      <c r="C249" s="51">
        <v>210</v>
      </c>
      <c r="D249" s="51">
        <v>90</v>
      </c>
    </row>
    <row r="250" spans="1:4" s="5" customFormat="1" ht="36.75" customHeight="1" hidden="1" thickBot="1">
      <c r="A250" s="104"/>
      <c r="B250" s="104" t="s">
        <v>27</v>
      </c>
      <c r="C250" s="51">
        <v>1750</v>
      </c>
      <c r="D250" s="51">
        <v>950</v>
      </c>
    </row>
    <row r="251" spans="1:4" s="5" customFormat="1" ht="15">
      <c r="A251" s="104"/>
      <c r="B251" s="104"/>
      <c r="C251" s="51">
        <v>1750</v>
      </c>
      <c r="D251" s="51">
        <v>950</v>
      </c>
    </row>
    <row r="252" spans="1:4" s="5" customFormat="1" ht="36.75" customHeight="1" hidden="1" thickBot="1">
      <c r="A252" s="104"/>
      <c r="B252" s="104" t="s">
        <v>25</v>
      </c>
      <c r="C252" s="51">
        <v>858</v>
      </c>
      <c r="D252" s="51">
        <v>120</v>
      </c>
    </row>
    <row r="253" spans="1:4" s="5" customFormat="1" ht="18.75" customHeight="1">
      <c r="A253" s="104"/>
      <c r="B253" s="104"/>
      <c r="C253" s="51">
        <v>858</v>
      </c>
      <c r="D253" s="51">
        <v>120</v>
      </c>
    </row>
    <row r="254" spans="1:4" s="5" customFormat="1" ht="15.75" customHeight="1" hidden="1" thickBot="1">
      <c r="A254" s="104"/>
      <c r="B254" s="104" t="s">
        <v>5</v>
      </c>
      <c r="C254" s="51">
        <v>980</v>
      </c>
      <c r="D254" s="51">
        <v>150</v>
      </c>
    </row>
    <row r="255" spans="1:4" s="5" customFormat="1" ht="15">
      <c r="A255" s="104"/>
      <c r="B255" s="104"/>
      <c r="C255" s="51">
        <v>980</v>
      </c>
      <c r="D255" s="51">
        <v>150</v>
      </c>
    </row>
    <row r="256" spans="1:4" s="5" customFormat="1" ht="15.75" customHeight="1">
      <c r="A256" s="46">
        <v>35</v>
      </c>
      <c r="B256" s="117" t="s">
        <v>162</v>
      </c>
      <c r="C256" s="117"/>
      <c r="D256" s="117"/>
    </row>
    <row r="257" spans="1:4" s="5" customFormat="1" ht="15.75" customHeight="1" hidden="1" thickBot="1">
      <c r="A257" s="104"/>
      <c r="B257" s="104" t="s">
        <v>18</v>
      </c>
      <c r="C257" s="46">
        <v>45</v>
      </c>
      <c r="D257" s="46">
        <v>40</v>
      </c>
    </row>
    <row r="258" spans="1:4" s="5" customFormat="1" ht="15">
      <c r="A258" s="104"/>
      <c r="B258" s="104"/>
      <c r="C258" s="51">
        <v>45</v>
      </c>
      <c r="D258" s="51">
        <v>40</v>
      </c>
    </row>
    <row r="259" spans="1:4" s="5" customFormat="1" ht="15.75" customHeight="1" hidden="1" thickBot="1">
      <c r="A259" s="104"/>
      <c r="B259" s="104" t="s">
        <v>7</v>
      </c>
      <c r="C259" s="51">
        <v>89</v>
      </c>
      <c r="D259" s="51">
        <v>60</v>
      </c>
    </row>
    <row r="260" spans="1:4" s="5" customFormat="1" ht="15">
      <c r="A260" s="104"/>
      <c r="B260" s="104"/>
      <c r="C260" s="51">
        <v>89</v>
      </c>
      <c r="D260" s="51">
        <v>60</v>
      </c>
    </row>
    <row r="261" spans="1:4" s="5" customFormat="1" ht="15" customHeight="1">
      <c r="A261" s="46">
        <v>36</v>
      </c>
      <c r="B261" s="117" t="s">
        <v>161</v>
      </c>
      <c r="C261" s="117"/>
      <c r="D261" s="117"/>
    </row>
    <row r="262" spans="1:4" s="5" customFormat="1" ht="0.75" customHeight="1" hidden="1">
      <c r="A262" s="104"/>
      <c r="B262" s="104" t="s">
        <v>18</v>
      </c>
      <c r="C262" s="46">
        <v>5</v>
      </c>
      <c r="D262" s="46">
        <v>5</v>
      </c>
    </row>
    <row r="263" spans="1:4" s="5" customFormat="1" ht="16.5" customHeight="1">
      <c r="A263" s="104"/>
      <c r="B263" s="104"/>
      <c r="C263" s="51">
        <v>5</v>
      </c>
      <c r="D263" s="51">
        <v>5</v>
      </c>
    </row>
    <row r="264" spans="1:4" s="5" customFormat="1" ht="15.75" customHeight="1" hidden="1" thickBot="1">
      <c r="A264" s="104"/>
      <c r="B264" s="104" t="s">
        <v>7</v>
      </c>
      <c r="C264" s="51">
        <v>70</v>
      </c>
      <c r="D264" s="51">
        <v>70</v>
      </c>
    </row>
    <row r="265" spans="1:4" s="5" customFormat="1" ht="15">
      <c r="A265" s="104"/>
      <c r="B265" s="104"/>
      <c r="C265" s="51">
        <v>70</v>
      </c>
      <c r="D265" s="51">
        <v>70</v>
      </c>
    </row>
    <row r="266" spans="1:4" s="5" customFormat="1" ht="0.75" customHeight="1" hidden="1">
      <c r="A266" s="104"/>
      <c r="B266" s="104" t="s">
        <v>31</v>
      </c>
      <c r="C266" s="51">
        <v>20</v>
      </c>
      <c r="D266" s="51">
        <v>20</v>
      </c>
    </row>
    <row r="267" spans="1:4" s="5" customFormat="1" ht="14.25" customHeight="1">
      <c r="A267" s="104"/>
      <c r="B267" s="104"/>
      <c r="C267" s="51">
        <v>20</v>
      </c>
      <c r="D267" s="51">
        <v>20</v>
      </c>
    </row>
    <row r="268" spans="1:4" s="5" customFormat="1" ht="0.75" customHeight="1" hidden="1">
      <c r="A268" s="104"/>
      <c r="B268" s="104" t="s">
        <v>6</v>
      </c>
      <c r="C268" s="51">
        <v>100</v>
      </c>
      <c r="D268" s="51">
        <v>100</v>
      </c>
    </row>
    <row r="269" spans="1:4" s="5" customFormat="1" ht="18.75" customHeight="1">
      <c r="A269" s="104"/>
      <c r="B269" s="104"/>
      <c r="C269" s="51">
        <v>100</v>
      </c>
      <c r="D269" s="51">
        <v>100</v>
      </c>
    </row>
    <row r="270" spans="1:4" s="5" customFormat="1" ht="15.75" customHeight="1" hidden="1" thickBot="1">
      <c r="A270" s="104"/>
      <c r="B270" s="104" t="s">
        <v>26</v>
      </c>
      <c r="C270" s="51">
        <v>123</v>
      </c>
      <c r="D270" s="51">
        <v>123</v>
      </c>
    </row>
    <row r="271" spans="1:4" s="5" customFormat="1" ht="15">
      <c r="A271" s="104"/>
      <c r="B271" s="104"/>
      <c r="C271" s="51">
        <v>123</v>
      </c>
      <c r="D271" s="51">
        <v>123</v>
      </c>
    </row>
    <row r="272" spans="1:4" s="5" customFormat="1" ht="36.75" customHeight="1" hidden="1" thickBot="1">
      <c r="A272" s="104"/>
      <c r="B272" s="104" t="s">
        <v>27</v>
      </c>
      <c r="C272" s="51">
        <v>1257</v>
      </c>
      <c r="D272" s="51">
        <v>1257</v>
      </c>
    </row>
    <row r="273" spans="1:4" s="5" customFormat="1" ht="15">
      <c r="A273" s="104"/>
      <c r="B273" s="104"/>
      <c r="C273" s="51">
        <v>1257</v>
      </c>
      <c r="D273" s="51">
        <v>1257</v>
      </c>
    </row>
    <row r="274" spans="1:4" s="5" customFormat="1" ht="36.75" customHeight="1" hidden="1" thickBot="1">
      <c r="A274" s="104"/>
      <c r="B274" s="104" t="s">
        <v>25</v>
      </c>
      <c r="C274" s="51">
        <v>1183</v>
      </c>
      <c r="D274" s="51">
        <v>1183</v>
      </c>
    </row>
    <row r="275" spans="1:4" s="5" customFormat="1" ht="15">
      <c r="A275" s="104"/>
      <c r="B275" s="104"/>
      <c r="C275" s="51">
        <v>1183</v>
      </c>
      <c r="D275" s="51">
        <v>1183</v>
      </c>
    </row>
    <row r="276" spans="1:4" s="5" customFormat="1" ht="0.75" customHeight="1" hidden="1">
      <c r="A276" s="104"/>
      <c r="B276" s="104" t="s">
        <v>5</v>
      </c>
      <c r="C276" s="51">
        <v>300</v>
      </c>
      <c r="D276" s="51">
        <v>300</v>
      </c>
    </row>
    <row r="277" spans="1:4" s="5" customFormat="1" ht="15">
      <c r="A277" s="104"/>
      <c r="B277" s="104"/>
      <c r="C277" s="51">
        <v>300</v>
      </c>
      <c r="D277" s="51">
        <v>300</v>
      </c>
    </row>
    <row r="278" spans="1:4" s="5" customFormat="1" ht="18.75" customHeight="1">
      <c r="A278" s="46">
        <v>37</v>
      </c>
      <c r="B278" s="117" t="s">
        <v>75</v>
      </c>
      <c r="C278" s="117"/>
      <c r="D278" s="117"/>
    </row>
    <row r="279" spans="1:4" s="5" customFormat="1" ht="15.75" customHeight="1" hidden="1" thickBot="1">
      <c r="A279" s="104"/>
      <c r="B279" s="104" t="s">
        <v>18</v>
      </c>
      <c r="C279" s="46">
        <v>60</v>
      </c>
      <c r="D279" s="46">
        <v>45</v>
      </c>
    </row>
    <row r="280" spans="1:4" s="5" customFormat="1" ht="18.75" customHeight="1">
      <c r="A280" s="104"/>
      <c r="B280" s="104"/>
      <c r="C280" s="51">
        <v>60</v>
      </c>
      <c r="D280" s="51">
        <v>45</v>
      </c>
    </row>
    <row r="281" spans="1:4" s="5" customFormat="1" ht="15.75" customHeight="1" hidden="1" thickBot="1">
      <c r="A281" s="104"/>
      <c r="B281" s="104" t="s">
        <v>5</v>
      </c>
      <c r="C281" s="51">
        <v>11</v>
      </c>
      <c r="D281" s="51">
        <v>11</v>
      </c>
    </row>
    <row r="282" spans="1:4" s="5" customFormat="1" ht="15">
      <c r="A282" s="104"/>
      <c r="B282" s="104"/>
      <c r="C282" s="51">
        <v>11</v>
      </c>
      <c r="D282" s="51">
        <v>11</v>
      </c>
    </row>
    <row r="283" spans="1:4" s="5" customFormat="1" ht="15.75" customHeight="1">
      <c r="A283" s="46">
        <v>38</v>
      </c>
      <c r="B283" s="117" t="s">
        <v>167</v>
      </c>
      <c r="C283" s="117"/>
      <c r="D283" s="117"/>
    </row>
    <row r="284" spans="1:4" s="5" customFormat="1" ht="15.75" customHeight="1" hidden="1" thickBot="1">
      <c r="A284" s="104"/>
      <c r="B284" s="104" t="s">
        <v>18</v>
      </c>
      <c r="C284" s="46">
        <v>55</v>
      </c>
      <c r="D284" s="46">
        <v>40</v>
      </c>
    </row>
    <row r="285" spans="1:4" s="5" customFormat="1" ht="15">
      <c r="A285" s="104"/>
      <c r="B285" s="104"/>
      <c r="C285" s="51">
        <v>55</v>
      </c>
      <c r="D285" s="51">
        <v>40</v>
      </c>
    </row>
    <row r="286" spans="1:4" s="5" customFormat="1" ht="0.75" customHeight="1" hidden="1">
      <c r="A286" s="104"/>
      <c r="B286" s="104" t="s">
        <v>7</v>
      </c>
      <c r="C286" s="51">
        <v>350</v>
      </c>
      <c r="D286" s="51">
        <v>300</v>
      </c>
    </row>
    <row r="287" spans="1:4" s="5" customFormat="1" ht="14.25" customHeight="1">
      <c r="A287" s="104"/>
      <c r="B287" s="104"/>
      <c r="C287" s="51">
        <v>350</v>
      </c>
      <c r="D287" s="51">
        <v>300</v>
      </c>
    </row>
    <row r="288" spans="1:4" s="5" customFormat="1" ht="0.75" customHeight="1" hidden="1">
      <c r="A288" s="104"/>
      <c r="B288" s="104" t="s">
        <v>27</v>
      </c>
      <c r="C288" s="51">
        <v>170</v>
      </c>
      <c r="D288" s="51">
        <v>150</v>
      </c>
    </row>
    <row r="289" spans="1:4" s="5" customFormat="1" ht="15">
      <c r="A289" s="104"/>
      <c r="B289" s="104"/>
      <c r="C289" s="51">
        <v>170</v>
      </c>
      <c r="D289" s="51">
        <v>150</v>
      </c>
    </row>
    <row r="290" spans="1:4" s="5" customFormat="1" ht="36.75" customHeight="1" hidden="1" thickBot="1">
      <c r="A290" s="104"/>
      <c r="B290" s="104" t="s">
        <v>25</v>
      </c>
      <c r="C290" s="51">
        <v>495</v>
      </c>
      <c r="D290" s="51">
        <v>400</v>
      </c>
    </row>
    <row r="291" spans="1:4" s="5" customFormat="1" ht="15">
      <c r="A291" s="104"/>
      <c r="B291" s="104"/>
      <c r="C291" s="51">
        <v>495</v>
      </c>
      <c r="D291" s="51">
        <v>400</v>
      </c>
    </row>
    <row r="292" spans="1:4" s="5" customFormat="1" ht="55.5" customHeight="1" hidden="1" thickBot="1">
      <c r="A292" s="104"/>
      <c r="B292" s="104" t="s">
        <v>30</v>
      </c>
      <c r="C292" s="51">
        <v>30</v>
      </c>
      <c r="D292" s="51">
        <v>20</v>
      </c>
    </row>
    <row r="293" spans="1:4" s="5" customFormat="1" ht="18.75" customHeight="1">
      <c r="A293" s="104"/>
      <c r="B293" s="104"/>
      <c r="C293" s="51">
        <v>30</v>
      </c>
      <c r="D293" s="51">
        <v>20</v>
      </c>
    </row>
    <row r="294" spans="1:4" s="5" customFormat="1" ht="15.75" customHeight="1" hidden="1" thickBot="1">
      <c r="A294" s="104"/>
      <c r="B294" s="104" t="s">
        <v>5</v>
      </c>
      <c r="C294" s="51">
        <v>200</v>
      </c>
      <c r="D294" s="51">
        <v>200</v>
      </c>
    </row>
    <row r="295" spans="1:4" s="5" customFormat="1" ht="15">
      <c r="A295" s="104"/>
      <c r="B295" s="104"/>
      <c r="C295" s="51">
        <v>200</v>
      </c>
      <c r="D295" s="51">
        <v>200</v>
      </c>
    </row>
    <row r="296" spans="1:4" s="5" customFormat="1" ht="15.75" customHeight="1">
      <c r="A296" s="46">
        <v>39</v>
      </c>
      <c r="B296" s="117" t="s">
        <v>76</v>
      </c>
      <c r="C296" s="117"/>
      <c r="D296" s="117"/>
    </row>
    <row r="297" spans="1:4" s="5" customFormat="1" ht="0.75" customHeight="1" hidden="1">
      <c r="A297" s="104"/>
      <c r="B297" s="104" t="s">
        <v>6</v>
      </c>
      <c r="C297" s="46">
        <v>40</v>
      </c>
      <c r="D297" s="46">
        <v>40</v>
      </c>
    </row>
    <row r="298" spans="1:4" s="5" customFormat="1" ht="14.25" customHeight="1">
      <c r="A298" s="104"/>
      <c r="B298" s="104"/>
      <c r="C298" s="51">
        <v>40</v>
      </c>
      <c r="D298" s="51">
        <v>40</v>
      </c>
    </row>
    <row r="299" spans="1:4" s="5" customFormat="1" ht="0.75" customHeight="1" hidden="1">
      <c r="A299" s="104"/>
      <c r="B299" s="104" t="s">
        <v>25</v>
      </c>
      <c r="C299" s="51">
        <v>40</v>
      </c>
      <c r="D299" s="51">
        <v>40</v>
      </c>
    </row>
    <row r="300" spans="1:4" s="5" customFormat="1" ht="15">
      <c r="A300" s="104"/>
      <c r="B300" s="104"/>
      <c r="C300" s="51">
        <v>40</v>
      </c>
      <c r="D300" s="51">
        <v>40</v>
      </c>
    </row>
    <row r="301" spans="1:4" s="5" customFormat="1" ht="0.75" customHeight="1" hidden="1">
      <c r="A301" s="104"/>
      <c r="B301" s="104" t="s">
        <v>5</v>
      </c>
      <c r="C301" s="51">
        <v>88</v>
      </c>
      <c r="D301" s="51">
        <v>88</v>
      </c>
    </row>
    <row r="302" spans="1:4" s="5" customFormat="1" ht="15">
      <c r="A302" s="104"/>
      <c r="B302" s="104"/>
      <c r="C302" s="51">
        <v>88</v>
      </c>
      <c r="D302" s="51">
        <v>88</v>
      </c>
    </row>
    <row r="303" spans="1:4" s="5" customFormat="1" ht="15.75" customHeight="1">
      <c r="A303" s="46">
        <v>40</v>
      </c>
      <c r="B303" s="117" t="s">
        <v>77</v>
      </c>
      <c r="C303" s="117"/>
      <c r="D303" s="117"/>
    </row>
    <row r="304" spans="1:4" s="5" customFormat="1" ht="15.75" customHeight="1" hidden="1" thickBot="1">
      <c r="A304" s="104"/>
      <c r="B304" s="104" t="s">
        <v>7</v>
      </c>
      <c r="C304" s="46">
        <v>73</v>
      </c>
      <c r="D304" s="46">
        <v>73</v>
      </c>
    </row>
    <row r="305" spans="1:4" s="5" customFormat="1" ht="13.5" customHeight="1">
      <c r="A305" s="104"/>
      <c r="B305" s="104"/>
      <c r="C305" s="51">
        <v>73</v>
      </c>
      <c r="D305" s="51">
        <v>73</v>
      </c>
    </row>
    <row r="306" spans="1:4" s="5" customFormat="1" ht="0.75" customHeight="1" hidden="1">
      <c r="A306" s="104"/>
      <c r="B306" s="104" t="s">
        <v>6</v>
      </c>
      <c r="C306" s="51">
        <v>380</v>
      </c>
      <c r="D306" s="51">
        <v>364</v>
      </c>
    </row>
    <row r="307" spans="1:4" s="5" customFormat="1" ht="15">
      <c r="A307" s="104"/>
      <c r="B307" s="104"/>
      <c r="C307" s="51">
        <v>380</v>
      </c>
      <c r="D307" s="51">
        <v>364</v>
      </c>
    </row>
    <row r="308" spans="1:4" s="5" customFormat="1" ht="15.75" customHeight="1" hidden="1" thickBot="1">
      <c r="A308" s="104"/>
      <c r="B308" s="104" t="s">
        <v>26</v>
      </c>
      <c r="C308" s="51">
        <v>217</v>
      </c>
      <c r="D308" s="51">
        <v>169</v>
      </c>
    </row>
    <row r="309" spans="1:4" s="5" customFormat="1" ht="15">
      <c r="A309" s="104"/>
      <c r="B309" s="104"/>
      <c r="C309" s="51">
        <v>217</v>
      </c>
      <c r="D309" s="51">
        <v>169</v>
      </c>
    </row>
    <row r="310" spans="1:4" s="5" customFormat="1" ht="36.75" customHeight="1" hidden="1" thickBot="1">
      <c r="A310" s="104"/>
      <c r="B310" s="104" t="s">
        <v>27</v>
      </c>
      <c r="C310" s="51">
        <v>514</v>
      </c>
      <c r="D310" s="51">
        <v>514</v>
      </c>
    </row>
    <row r="311" spans="1:4" s="5" customFormat="1" ht="18.75" customHeight="1">
      <c r="A311" s="104"/>
      <c r="B311" s="104"/>
      <c r="C311" s="51">
        <v>514</v>
      </c>
      <c r="D311" s="51">
        <v>514</v>
      </c>
    </row>
    <row r="312" spans="1:4" s="5" customFormat="1" ht="36.75" customHeight="1" hidden="1" thickBot="1">
      <c r="A312" s="104"/>
      <c r="B312" s="104" t="s">
        <v>25</v>
      </c>
      <c r="C312" s="51">
        <v>481</v>
      </c>
      <c r="D312" s="51">
        <v>481</v>
      </c>
    </row>
    <row r="313" spans="1:4" s="5" customFormat="1" ht="14.25" customHeight="1">
      <c r="A313" s="104"/>
      <c r="B313" s="104"/>
      <c r="C313" s="51">
        <v>481</v>
      </c>
      <c r="D313" s="51">
        <v>481</v>
      </c>
    </row>
    <row r="314" spans="1:4" s="5" customFormat="1" ht="0.75" customHeight="1" hidden="1">
      <c r="A314" s="104"/>
      <c r="B314" s="104" t="s">
        <v>5</v>
      </c>
      <c r="C314" s="51">
        <v>371</v>
      </c>
      <c r="D314" s="51">
        <v>348</v>
      </c>
    </row>
    <row r="315" spans="1:4" s="5" customFormat="1" ht="15">
      <c r="A315" s="104"/>
      <c r="B315" s="104"/>
      <c r="C315" s="51">
        <v>371</v>
      </c>
      <c r="D315" s="51">
        <v>348</v>
      </c>
    </row>
    <row r="316" spans="1:4" s="5" customFormat="1" ht="32.25" customHeight="1">
      <c r="A316" s="59">
        <v>41</v>
      </c>
      <c r="B316" s="117" t="s">
        <v>78</v>
      </c>
      <c r="C316" s="117"/>
      <c r="D316" s="117"/>
    </row>
    <row r="317" spans="1:4" s="5" customFormat="1" ht="15.75" customHeight="1" hidden="1" thickBot="1">
      <c r="A317" s="104"/>
      <c r="B317" s="104" t="s">
        <v>17</v>
      </c>
      <c r="C317" s="46">
        <v>30</v>
      </c>
      <c r="D317" s="46">
        <v>30</v>
      </c>
    </row>
    <row r="318" spans="1:4" s="5" customFormat="1" ht="15">
      <c r="A318" s="104"/>
      <c r="B318" s="104"/>
      <c r="C318" s="51">
        <v>30</v>
      </c>
      <c r="D318" s="51">
        <v>30</v>
      </c>
    </row>
    <row r="319" spans="1:4" s="5" customFormat="1" ht="0.75" customHeight="1" hidden="1">
      <c r="A319" s="104"/>
      <c r="B319" s="104" t="s">
        <v>18</v>
      </c>
      <c r="C319" s="51">
        <v>15</v>
      </c>
      <c r="D319" s="51">
        <v>15</v>
      </c>
    </row>
    <row r="320" spans="1:4" s="5" customFormat="1" ht="18" customHeight="1">
      <c r="A320" s="104"/>
      <c r="B320" s="104"/>
      <c r="C320" s="51">
        <v>15</v>
      </c>
      <c r="D320" s="51">
        <v>15</v>
      </c>
    </row>
    <row r="321" spans="1:4" s="5" customFormat="1" ht="15.75" customHeight="1" hidden="1" thickBot="1">
      <c r="A321" s="104"/>
      <c r="B321" s="104" t="s">
        <v>7</v>
      </c>
      <c r="C321" s="51">
        <v>18</v>
      </c>
      <c r="D321" s="51">
        <v>18</v>
      </c>
    </row>
    <row r="322" spans="1:4" s="5" customFormat="1" ht="15">
      <c r="A322" s="104"/>
      <c r="B322" s="104"/>
      <c r="C322" s="51">
        <v>18</v>
      </c>
      <c r="D322" s="51">
        <v>18</v>
      </c>
    </row>
    <row r="323" spans="1:4" s="5" customFormat="1" ht="0.75" customHeight="1" hidden="1">
      <c r="A323" s="104"/>
      <c r="B323" s="104" t="s">
        <v>6</v>
      </c>
      <c r="C323" s="51">
        <v>135</v>
      </c>
      <c r="D323" s="51">
        <v>135</v>
      </c>
    </row>
    <row r="324" spans="1:4" s="5" customFormat="1" ht="15">
      <c r="A324" s="104"/>
      <c r="B324" s="104"/>
      <c r="C324" s="51">
        <v>135</v>
      </c>
      <c r="D324" s="51">
        <v>135</v>
      </c>
    </row>
    <row r="325" spans="1:4" s="5" customFormat="1" ht="15.75" customHeight="1" hidden="1" thickBot="1">
      <c r="A325" s="104"/>
      <c r="B325" s="104" t="s">
        <v>26</v>
      </c>
      <c r="C325" s="51">
        <v>63</v>
      </c>
      <c r="D325" s="51">
        <v>63</v>
      </c>
    </row>
    <row r="326" spans="1:4" s="5" customFormat="1" ht="15">
      <c r="A326" s="104"/>
      <c r="B326" s="104"/>
      <c r="C326" s="51">
        <v>63</v>
      </c>
      <c r="D326" s="51">
        <v>63</v>
      </c>
    </row>
    <row r="327" spans="1:4" s="5" customFormat="1" ht="16.5" customHeight="1" hidden="1" thickBot="1">
      <c r="A327" s="104"/>
      <c r="B327" s="104" t="s">
        <v>11</v>
      </c>
      <c r="C327" s="116">
        <v>77</v>
      </c>
      <c r="D327" s="116">
        <v>77</v>
      </c>
    </row>
    <row r="328" spans="1:4" s="5" customFormat="1" ht="14.25">
      <c r="A328" s="104"/>
      <c r="B328" s="104"/>
      <c r="C328" s="116"/>
      <c r="D328" s="116"/>
    </row>
    <row r="329" spans="1:4" s="5" customFormat="1" ht="0.75" customHeight="1" hidden="1">
      <c r="A329" s="104"/>
      <c r="B329" s="104" t="s">
        <v>14</v>
      </c>
      <c r="C329" s="51">
        <v>528</v>
      </c>
      <c r="D329" s="51">
        <v>528</v>
      </c>
    </row>
    <row r="330" spans="1:4" s="5" customFormat="1" ht="15.75" customHeight="1">
      <c r="A330" s="104"/>
      <c r="B330" s="104"/>
      <c r="C330" s="51">
        <v>528</v>
      </c>
      <c r="D330" s="51">
        <v>528</v>
      </c>
    </row>
    <row r="331" spans="1:4" s="5" customFormat="1" ht="36.75" customHeight="1" hidden="1" thickBot="1">
      <c r="A331" s="104"/>
      <c r="B331" s="104" t="s">
        <v>25</v>
      </c>
      <c r="C331" s="51">
        <v>300</v>
      </c>
      <c r="D331" s="51">
        <v>300</v>
      </c>
    </row>
    <row r="332" spans="1:4" s="5" customFormat="1" ht="15">
      <c r="A332" s="104"/>
      <c r="B332" s="104"/>
      <c r="C332" s="51">
        <v>300</v>
      </c>
      <c r="D332" s="51">
        <v>300</v>
      </c>
    </row>
    <row r="333" spans="1:4" s="5" customFormat="1" ht="0.75" customHeight="1" hidden="1">
      <c r="A333" s="104"/>
      <c r="B333" s="104" t="s">
        <v>5</v>
      </c>
      <c r="C333" s="51">
        <v>337</v>
      </c>
      <c r="D333" s="51">
        <v>337</v>
      </c>
    </row>
    <row r="334" spans="1:4" s="5" customFormat="1" ht="15">
      <c r="A334" s="104"/>
      <c r="B334" s="104"/>
      <c r="C334" s="51">
        <v>337</v>
      </c>
      <c r="D334" s="51">
        <v>337</v>
      </c>
    </row>
    <row r="335" spans="1:4" s="5" customFormat="1" ht="15.75" customHeight="1">
      <c r="A335" s="46">
        <v>42</v>
      </c>
      <c r="B335" s="117" t="s">
        <v>79</v>
      </c>
      <c r="C335" s="117"/>
      <c r="D335" s="117"/>
    </row>
    <row r="336" spans="1:4" s="5" customFormat="1" ht="15.75" customHeight="1" hidden="1" thickBot="1">
      <c r="A336" s="104"/>
      <c r="B336" s="104" t="s">
        <v>17</v>
      </c>
      <c r="C336" s="46">
        <v>70</v>
      </c>
      <c r="D336" s="46">
        <v>55</v>
      </c>
    </row>
    <row r="337" spans="1:4" s="5" customFormat="1" ht="15">
      <c r="A337" s="104"/>
      <c r="B337" s="104"/>
      <c r="C337" s="51">
        <v>70</v>
      </c>
      <c r="D337" s="51">
        <v>55</v>
      </c>
    </row>
    <row r="338" spans="1:4" s="5" customFormat="1" ht="15">
      <c r="A338" s="46"/>
      <c r="B338" s="46" t="s">
        <v>17</v>
      </c>
      <c r="C338" s="51">
        <v>70</v>
      </c>
      <c r="D338" s="51">
        <v>15</v>
      </c>
    </row>
    <row r="339" spans="1:4" s="5" customFormat="1" ht="19.5" customHeight="1" hidden="1" thickBot="1">
      <c r="A339" s="104"/>
      <c r="B339" s="46" t="s">
        <v>6</v>
      </c>
      <c r="C339" s="51">
        <v>1090</v>
      </c>
      <c r="D339" s="51">
        <v>218</v>
      </c>
    </row>
    <row r="340" spans="1:4" s="5" customFormat="1" ht="15">
      <c r="A340" s="104"/>
      <c r="B340" s="46" t="s">
        <v>6</v>
      </c>
      <c r="C340" s="51">
        <v>1090</v>
      </c>
      <c r="D340" s="51">
        <v>218</v>
      </c>
    </row>
    <row r="341" spans="1:4" s="5" customFormat="1" ht="36.75" customHeight="1" hidden="1" thickBot="1">
      <c r="A341" s="104"/>
      <c r="B341" s="104" t="s">
        <v>9</v>
      </c>
      <c r="C341" s="51">
        <v>180</v>
      </c>
      <c r="D341" s="51">
        <v>180</v>
      </c>
    </row>
    <row r="342" spans="1:4" s="5" customFormat="1" ht="15">
      <c r="A342" s="104"/>
      <c r="B342" s="104"/>
      <c r="C342" s="51">
        <v>180</v>
      </c>
      <c r="D342" s="51">
        <v>180</v>
      </c>
    </row>
    <row r="343" spans="1:4" s="5" customFormat="1" ht="36.75" customHeight="1" hidden="1" thickBot="1">
      <c r="A343" s="104"/>
      <c r="B343" s="104" t="s">
        <v>6</v>
      </c>
      <c r="C343" s="51">
        <v>1090</v>
      </c>
      <c r="D343" s="51">
        <v>872</v>
      </c>
    </row>
    <row r="344" spans="1:4" s="5" customFormat="1" ht="15">
      <c r="A344" s="104"/>
      <c r="B344" s="104"/>
      <c r="C344" s="51">
        <v>1090</v>
      </c>
      <c r="D344" s="51">
        <v>872</v>
      </c>
    </row>
    <row r="345" spans="1:4" s="5" customFormat="1" ht="0.75" customHeight="1" hidden="1">
      <c r="A345" s="104"/>
      <c r="B345" s="104" t="s">
        <v>32</v>
      </c>
      <c r="C345" s="51">
        <v>400</v>
      </c>
      <c r="D345" s="51">
        <v>400</v>
      </c>
    </row>
    <row r="346" spans="1:4" s="5" customFormat="1" ht="15">
      <c r="A346" s="104"/>
      <c r="B346" s="104"/>
      <c r="C346" s="51">
        <v>400</v>
      </c>
      <c r="D346" s="51">
        <v>400</v>
      </c>
    </row>
    <row r="347" spans="1:4" s="5" customFormat="1" ht="15.75" customHeight="1" hidden="1" thickBot="1">
      <c r="A347" s="104"/>
      <c r="B347" s="104" t="s">
        <v>26</v>
      </c>
      <c r="C347" s="51">
        <v>300</v>
      </c>
      <c r="D347" s="51">
        <v>300</v>
      </c>
    </row>
    <row r="348" spans="1:4" s="5" customFormat="1" ht="13.5" customHeight="1">
      <c r="A348" s="104"/>
      <c r="B348" s="104"/>
      <c r="C348" s="51">
        <v>300</v>
      </c>
      <c r="D348" s="51">
        <v>300</v>
      </c>
    </row>
    <row r="349" spans="1:4" s="5" customFormat="1" ht="0.75" customHeight="1" hidden="1">
      <c r="A349" s="104"/>
      <c r="B349" s="104" t="s">
        <v>5</v>
      </c>
      <c r="C349" s="51">
        <v>460</v>
      </c>
      <c r="D349" s="51">
        <v>460</v>
      </c>
    </row>
    <row r="350" spans="1:4" s="5" customFormat="1" ht="15">
      <c r="A350" s="104"/>
      <c r="B350" s="104"/>
      <c r="C350" s="51">
        <v>460</v>
      </c>
      <c r="D350" s="51">
        <v>460</v>
      </c>
    </row>
    <row r="351" spans="1:4" s="5" customFormat="1" ht="13.5" customHeight="1">
      <c r="A351" s="59">
        <v>43</v>
      </c>
      <c r="B351" s="117" t="s">
        <v>202</v>
      </c>
      <c r="C351" s="117"/>
      <c r="D351" s="117"/>
    </row>
    <row r="352" spans="1:4" s="5" customFormat="1" ht="15.75" customHeight="1" hidden="1" thickBot="1">
      <c r="A352" s="104"/>
      <c r="B352" s="104" t="s">
        <v>17</v>
      </c>
      <c r="C352" s="46">
        <v>53</v>
      </c>
      <c r="D352" s="46">
        <v>31</v>
      </c>
    </row>
    <row r="353" spans="1:4" s="5" customFormat="1" ht="15">
      <c r="A353" s="104"/>
      <c r="B353" s="104"/>
      <c r="C353" s="51">
        <v>53</v>
      </c>
      <c r="D353" s="51">
        <v>31</v>
      </c>
    </row>
    <row r="354" spans="1:4" s="5" customFormat="1" ht="0.75" customHeight="1" hidden="1">
      <c r="A354" s="104"/>
      <c r="B354" s="104" t="s">
        <v>18</v>
      </c>
      <c r="C354" s="51">
        <v>40</v>
      </c>
      <c r="D354" s="51">
        <v>26</v>
      </c>
    </row>
    <row r="355" spans="1:4" s="5" customFormat="1" ht="15">
      <c r="A355" s="104"/>
      <c r="B355" s="104"/>
      <c r="C355" s="51">
        <v>40</v>
      </c>
      <c r="D355" s="51">
        <v>26</v>
      </c>
    </row>
    <row r="356" spans="1:4" s="5" customFormat="1" ht="36.75" customHeight="1" hidden="1" thickBot="1">
      <c r="A356" s="104"/>
      <c r="B356" s="104" t="s">
        <v>28</v>
      </c>
      <c r="C356" s="51">
        <v>234</v>
      </c>
      <c r="D356" s="51">
        <v>154</v>
      </c>
    </row>
    <row r="357" spans="1:4" s="5" customFormat="1" ht="15">
      <c r="A357" s="104"/>
      <c r="B357" s="104"/>
      <c r="C357" s="51">
        <v>234</v>
      </c>
      <c r="D357" s="51">
        <v>154</v>
      </c>
    </row>
    <row r="358" spans="1:4" s="5" customFormat="1" ht="0.75" customHeight="1" hidden="1">
      <c r="A358" s="104"/>
      <c r="B358" s="104" t="s">
        <v>6</v>
      </c>
      <c r="C358" s="51">
        <v>869</v>
      </c>
      <c r="D358" s="51">
        <v>496</v>
      </c>
    </row>
    <row r="359" spans="1:4" s="5" customFormat="1" ht="15" customHeight="1">
      <c r="A359" s="104"/>
      <c r="B359" s="104"/>
      <c r="C359" s="51">
        <v>869</v>
      </c>
      <c r="D359" s="51">
        <v>496</v>
      </c>
    </row>
    <row r="360" spans="1:4" s="5" customFormat="1" ht="15.75" customHeight="1" hidden="1" thickBot="1">
      <c r="A360" s="104"/>
      <c r="B360" s="104" t="s">
        <v>26</v>
      </c>
      <c r="C360" s="51">
        <v>213</v>
      </c>
      <c r="D360" s="51">
        <v>98</v>
      </c>
    </row>
    <row r="361" spans="1:4" s="5" customFormat="1" ht="15.75" customHeight="1">
      <c r="A361" s="104"/>
      <c r="B361" s="104"/>
      <c r="C361" s="51">
        <v>213</v>
      </c>
      <c r="D361" s="51">
        <v>98</v>
      </c>
    </row>
    <row r="362" spans="1:4" s="5" customFormat="1" ht="2.25" customHeight="1" hidden="1">
      <c r="A362" s="104"/>
      <c r="B362" s="104" t="s">
        <v>27</v>
      </c>
      <c r="C362" s="51">
        <v>726</v>
      </c>
      <c r="D362" s="51">
        <v>600</v>
      </c>
    </row>
    <row r="363" spans="1:69" s="5" customFormat="1" ht="14.25" customHeight="1">
      <c r="A363" s="104"/>
      <c r="B363" s="104"/>
      <c r="C363" s="51">
        <v>726</v>
      </c>
      <c r="D363" s="51">
        <v>600</v>
      </c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</row>
    <row r="364" spans="1:4" s="44" customFormat="1" ht="0.75" customHeight="1" hidden="1">
      <c r="A364" s="104"/>
      <c r="B364" s="104" t="s">
        <v>14</v>
      </c>
      <c r="C364" s="51">
        <v>500</v>
      </c>
      <c r="D364" s="51">
        <v>300</v>
      </c>
    </row>
    <row r="365" spans="1:4" s="17" customFormat="1" ht="14.25" customHeight="1">
      <c r="A365" s="104"/>
      <c r="B365" s="104"/>
      <c r="C365" s="51">
        <v>500</v>
      </c>
      <c r="D365" s="51">
        <v>300</v>
      </c>
    </row>
    <row r="366" spans="1:4" s="17" customFormat="1" ht="0.75" customHeight="1" hidden="1">
      <c r="A366" s="104"/>
      <c r="B366" s="104" t="s">
        <v>25</v>
      </c>
      <c r="C366" s="51">
        <v>539</v>
      </c>
      <c r="D366" s="51">
        <v>307</v>
      </c>
    </row>
    <row r="367" spans="1:4" s="17" customFormat="1" ht="14.25" customHeight="1">
      <c r="A367" s="104"/>
      <c r="B367" s="104"/>
      <c r="C367" s="51">
        <v>539</v>
      </c>
      <c r="D367" s="51">
        <v>307</v>
      </c>
    </row>
    <row r="368" spans="1:4" s="17" customFormat="1" ht="0.75" customHeight="1" hidden="1">
      <c r="A368" s="104"/>
      <c r="B368" s="104" t="s">
        <v>29</v>
      </c>
      <c r="C368" s="51">
        <v>145</v>
      </c>
      <c r="D368" s="51">
        <v>105</v>
      </c>
    </row>
    <row r="369" spans="1:4" s="17" customFormat="1" ht="14.25" customHeight="1">
      <c r="A369" s="104"/>
      <c r="B369" s="104"/>
      <c r="C369" s="51">
        <v>145</v>
      </c>
      <c r="D369" s="51">
        <v>105</v>
      </c>
    </row>
    <row r="370" spans="1:4" s="17" customFormat="1" ht="15" customHeight="1" hidden="1">
      <c r="A370" s="104"/>
      <c r="B370" s="104" t="s">
        <v>5</v>
      </c>
      <c r="C370" s="51">
        <v>747</v>
      </c>
      <c r="D370" s="51">
        <v>577</v>
      </c>
    </row>
    <row r="371" spans="1:4" s="17" customFormat="1" ht="15.75" customHeight="1" thickBot="1">
      <c r="A371" s="110"/>
      <c r="B371" s="110"/>
      <c r="C371" s="60">
        <v>747</v>
      </c>
      <c r="D371" s="60">
        <v>577</v>
      </c>
    </row>
    <row r="372" spans="1:4" s="17" customFormat="1" ht="16.5" customHeight="1" hidden="1" thickBot="1">
      <c r="A372" s="53" t="s">
        <v>8</v>
      </c>
      <c r="B372" s="53"/>
      <c r="C372" s="52"/>
      <c r="D372" s="52"/>
    </row>
    <row r="373" spans="1:4" s="17" customFormat="1" ht="15" customHeight="1" thickBot="1">
      <c r="A373" s="109" t="s">
        <v>8</v>
      </c>
      <c r="B373" s="109"/>
      <c r="C373" s="52">
        <f>C211+C213+C215+C217+C219+C222+C225+C228+C230+C232+C234+C236+C238+C240+C242+C244+C247+C249+C251+C253+C255+C258+C260+C263+C265+C267+C269+C271+C273+C275+C277+C280+C282+C285+C287+C289+C291+C293+C295+C298+C300+C302+C305+C307+C309+C311+C313+C315+C318+C320+C322+C324+C326+C327+C330+C332+C334+C337+C338+C340+C342+C344+C346+C348+C350+C353+C355+C357+C359+C361+C363+C365+C367+C369+C371</f>
        <v>22636</v>
      </c>
      <c r="D373" s="52">
        <f>D211+D213+D215+D217+D219+D222+D225+D228+D230+D232+D234+D236+D238+D240+D242+D244+D247+D249+D251+D253+D255+D258+D260+D263+D265+D267+D269+D271+D273+D275+D277+D280+D282+D285+D287+D289+D291+D293+D295+D298+D300+D302+D305+D307+D309+D311+D313+D315+D318+D320+D322+D324+D326+D327+D330+D332+D334+D337+D338+D340+D342+D344+D346+D348+D350+D353+D355+D357+D359+D361+D363+D365+D367+D369+D371</f>
        <v>17003</v>
      </c>
    </row>
    <row r="374" spans="1:4" s="17" customFormat="1" ht="15" customHeight="1" thickBot="1">
      <c r="A374" s="109" t="s">
        <v>24</v>
      </c>
      <c r="B374" s="109"/>
      <c r="C374" s="109"/>
      <c r="D374" s="109"/>
    </row>
    <row r="375" spans="1:4" s="17" customFormat="1" ht="14.25" customHeight="1">
      <c r="A375" s="48">
        <v>44</v>
      </c>
      <c r="B375" s="140" t="s">
        <v>80</v>
      </c>
      <c r="C375" s="140"/>
      <c r="D375" s="140"/>
    </row>
    <row r="376" spans="1:4" s="17" customFormat="1" ht="15" customHeight="1" hidden="1">
      <c r="A376" s="104"/>
      <c r="B376" s="104" t="s">
        <v>14</v>
      </c>
      <c r="C376" s="46">
        <v>2450</v>
      </c>
      <c r="D376" s="46">
        <v>2080</v>
      </c>
    </row>
    <row r="377" spans="1:4" s="17" customFormat="1" ht="15" customHeight="1">
      <c r="A377" s="104"/>
      <c r="B377" s="104"/>
      <c r="C377" s="51">
        <v>2450</v>
      </c>
      <c r="D377" s="51">
        <v>2080</v>
      </c>
    </row>
    <row r="378" spans="1:4" s="17" customFormat="1" ht="15" customHeight="1">
      <c r="A378" s="46">
        <v>45</v>
      </c>
      <c r="B378" s="117" t="s">
        <v>81</v>
      </c>
      <c r="C378" s="117"/>
      <c r="D378" s="117"/>
    </row>
    <row r="379" spans="1:4" s="17" customFormat="1" ht="0.75" customHeight="1" hidden="1">
      <c r="A379" s="104"/>
      <c r="B379" s="104" t="s">
        <v>14</v>
      </c>
      <c r="C379" s="46">
        <v>730</v>
      </c>
      <c r="D379" s="46">
        <v>500</v>
      </c>
    </row>
    <row r="380" spans="1:4" s="17" customFormat="1" ht="15" customHeight="1">
      <c r="A380" s="110"/>
      <c r="B380" s="110"/>
      <c r="C380" s="60">
        <v>730</v>
      </c>
      <c r="D380" s="60">
        <v>500</v>
      </c>
    </row>
    <row r="381" spans="1:4" s="17" customFormat="1" ht="15" customHeight="1">
      <c r="A381" s="46">
        <v>46</v>
      </c>
      <c r="B381" s="117" t="s">
        <v>82</v>
      </c>
      <c r="C381" s="117"/>
      <c r="D381" s="117"/>
    </row>
    <row r="382" spans="1:4" s="17" customFormat="1" ht="15" customHeight="1" hidden="1">
      <c r="A382" s="104"/>
      <c r="B382" s="117" t="s">
        <v>11</v>
      </c>
      <c r="C382" s="116">
        <v>1204</v>
      </c>
      <c r="D382" s="116">
        <v>720</v>
      </c>
    </row>
    <row r="383" spans="1:4" s="17" customFormat="1" ht="15" customHeight="1">
      <c r="A383" s="104"/>
      <c r="B383" s="117"/>
      <c r="C383" s="116"/>
      <c r="D383" s="116"/>
    </row>
    <row r="384" spans="1:4" s="17" customFormat="1" ht="15" customHeight="1">
      <c r="A384" s="46">
        <v>47</v>
      </c>
      <c r="B384" s="117" t="s">
        <v>83</v>
      </c>
      <c r="C384" s="117"/>
      <c r="D384" s="117"/>
    </row>
    <row r="385" spans="1:4" s="17" customFormat="1" ht="0.75" customHeight="1" hidden="1">
      <c r="A385" s="104"/>
      <c r="B385" s="104" t="s">
        <v>14</v>
      </c>
      <c r="C385" s="51">
        <v>332</v>
      </c>
      <c r="D385" s="51">
        <v>332</v>
      </c>
    </row>
    <row r="386" spans="1:4" s="17" customFormat="1" ht="15" customHeight="1">
      <c r="A386" s="104"/>
      <c r="B386" s="104"/>
      <c r="C386" s="51">
        <v>332</v>
      </c>
      <c r="D386" s="51">
        <v>332</v>
      </c>
    </row>
    <row r="387" spans="1:4" s="17" customFormat="1" ht="28.5" customHeight="1">
      <c r="A387" s="59">
        <v>48</v>
      </c>
      <c r="B387" s="117" t="s">
        <v>84</v>
      </c>
      <c r="C387" s="117"/>
      <c r="D387" s="117"/>
    </row>
    <row r="388" spans="1:4" s="17" customFormat="1" ht="15" customHeight="1" hidden="1">
      <c r="A388" s="104"/>
      <c r="B388" s="104" t="s">
        <v>14</v>
      </c>
      <c r="C388" s="51">
        <v>1654</v>
      </c>
      <c r="D388" s="51">
        <v>725</v>
      </c>
    </row>
    <row r="389" spans="1:4" s="17" customFormat="1" ht="15" customHeight="1">
      <c r="A389" s="104"/>
      <c r="B389" s="104"/>
      <c r="C389" s="51">
        <v>1654</v>
      </c>
      <c r="D389" s="51">
        <v>725</v>
      </c>
    </row>
    <row r="390" spans="1:4" s="17" customFormat="1" ht="29.25" customHeight="1">
      <c r="A390" s="59">
        <v>49</v>
      </c>
      <c r="B390" s="117" t="s">
        <v>203</v>
      </c>
      <c r="C390" s="117"/>
      <c r="D390" s="117"/>
    </row>
    <row r="391" spans="1:4" s="17" customFormat="1" ht="0.75" customHeight="1">
      <c r="A391" s="104"/>
      <c r="B391" s="104" t="s">
        <v>11</v>
      </c>
      <c r="C391" s="116">
        <v>1523</v>
      </c>
      <c r="D391" s="116">
        <v>947</v>
      </c>
    </row>
    <row r="392" spans="1:4" s="17" customFormat="1" ht="15" customHeight="1">
      <c r="A392" s="104"/>
      <c r="B392" s="104"/>
      <c r="C392" s="116"/>
      <c r="D392" s="116"/>
    </row>
    <row r="393" spans="1:4" s="17" customFormat="1" ht="28.5" customHeight="1">
      <c r="A393" s="59">
        <v>50</v>
      </c>
      <c r="B393" s="117" t="s">
        <v>198</v>
      </c>
      <c r="C393" s="117"/>
      <c r="D393" s="117"/>
    </row>
    <row r="394" spans="1:4" s="17" customFormat="1" ht="15" customHeight="1" hidden="1">
      <c r="A394" s="104"/>
      <c r="B394" s="104" t="s">
        <v>20</v>
      </c>
      <c r="C394" s="116">
        <v>264</v>
      </c>
      <c r="D394" s="116">
        <v>130</v>
      </c>
    </row>
    <row r="395" spans="1:4" s="17" customFormat="1" ht="15" customHeight="1">
      <c r="A395" s="104"/>
      <c r="B395" s="104"/>
      <c r="C395" s="116"/>
      <c r="D395" s="116"/>
    </row>
    <row r="396" spans="1:4" s="17" customFormat="1" ht="14.25" customHeight="1">
      <c r="A396" s="46">
        <v>51</v>
      </c>
      <c r="B396" s="117" t="s">
        <v>151</v>
      </c>
      <c r="C396" s="117"/>
      <c r="D396" s="117"/>
    </row>
    <row r="397" spans="1:4" s="17" customFormat="1" ht="15" customHeight="1" hidden="1">
      <c r="A397" s="104"/>
      <c r="B397" s="104" t="s">
        <v>11</v>
      </c>
      <c r="C397" s="116">
        <v>815</v>
      </c>
      <c r="D397" s="116">
        <v>406</v>
      </c>
    </row>
    <row r="398" spans="1:4" s="17" customFormat="1" ht="15" customHeight="1" thickBot="1">
      <c r="A398" s="110"/>
      <c r="B398" s="110"/>
      <c r="C398" s="122"/>
      <c r="D398" s="122"/>
    </row>
    <row r="399" spans="1:4" s="17" customFormat="1" ht="7.5" customHeight="1" hidden="1" thickBot="1">
      <c r="A399" s="53" t="s">
        <v>8</v>
      </c>
      <c r="B399" s="53"/>
      <c r="C399" s="52"/>
      <c r="D399" s="52">
        <v>5840</v>
      </c>
    </row>
    <row r="400" spans="1:4" s="17" customFormat="1" ht="15" customHeight="1" thickBot="1">
      <c r="A400" s="109" t="s">
        <v>8</v>
      </c>
      <c r="B400" s="109"/>
      <c r="C400" s="52">
        <f>C397+C394+C391+C389+C386+C382+C380+C377</f>
        <v>8972</v>
      </c>
      <c r="D400" s="52">
        <f>D397+D394+D391+D389+D386+D382+D380+D377</f>
        <v>5840</v>
      </c>
    </row>
    <row r="401" spans="1:4" s="17" customFormat="1" ht="15" customHeight="1" thickBot="1">
      <c r="A401" s="109" t="s">
        <v>199</v>
      </c>
      <c r="B401" s="109"/>
      <c r="C401" s="109"/>
      <c r="D401" s="109"/>
    </row>
    <row r="402" spans="1:4" s="17" customFormat="1" ht="15" customHeight="1">
      <c r="A402" s="48">
        <v>52</v>
      </c>
      <c r="B402" s="140" t="s">
        <v>85</v>
      </c>
      <c r="C402" s="140"/>
      <c r="D402" s="140"/>
    </row>
    <row r="403" spans="1:4" s="17" customFormat="1" ht="15" customHeight="1" hidden="1">
      <c r="A403" s="104"/>
      <c r="B403" s="104" t="s">
        <v>7</v>
      </c>
      <c r="C403" s="46">
        <v>70</v>
      </c>
      <c r="D403" s="46">
        <v>70</v>
      </c>
    </row>
    <row r="404" spans="1:4" s="17" customFormat="1" ht="14.25" customHeight="1">
      <c r="A404" s="104"/>
      <c r="B404" s="104"/>
      <c r="C404" s="51">
        <v>70</v>
      </c>
      <c r="D404" s="51">
        <v>70</v>
      </c>
    </row>
    <row r="405" spans="1:4" s="17" customFormat="1" ht="0.75" customHeight="1" hidden="1">
      <c r="A405" s="104"/>
      <c r="B405" s="104" t="s">
        <v>6</v>
      </c>
      <c r="C405" s="51">
        <v>49</v>
      </c>
      <c r="D405" s="51">
        <v>49</v>
      </c>
    </row>
    <row r="406" spans="1:4" s="17" customFormat="1" ht="13.5" customHeight="1">
      <c r="A406" s="104"/>
      <c r="B406" s="104"/>
      <c r="C406" s="51">
        <v>49</v>
      </c>
      <c r="D406" s="51">
        <v>49</v>
      </c>
    </row>
    <row r="407" spans="1:4" s="17" customFormat="1" ht="15" customHeight="1" hidden="1">
      <c r="A407" s="104"/>
      <c r="B407" s="104" t="s">
        <v>27</v>
      </c>
      <c r="C407" s="51">
        <v>1270</v>
      </c>
      <c r="D407" s="51">
        <v>570</v>
      </c>
    </row>
    <row r="408" spans="1:4" s="17" customFormat="1" ht="15" customHeight="1">
      <c r="A408" s="104"/>
      <c r="B408" s="104"/>
      <c r="C408" s="51">
        <v>1270</v>
      </c>
      <c r="D408" s="51">
        <v>570</v>
      </c>
    </row>
    <row r="409" spans="1:4" s="17" customFormat="1" ht="15" customHeight="1" hidden="1">
      <c r="A409" s="104"/>
      <c r="B409" s="104" t="s">
        <v>27</v>
      </c>
      <c r="C409" s="51">
        <v>84</v>
      </c>
      <c r="D409" s="51">
        <v>84</v>
      </c>
    </row>
    <row r="410" spans="1:4" s="17" customFormat="1" ht="15" customHeight="1">
      <c r="A410" s="104"/>
      <c r="B410" s="104"/>
      <c r="C410" s="51">
        <v>84</v>
      </c>
      <c r="D410" s="51">
        <v>84</v>
      </c>
    </row>
    <row r="411" spans="1:4" s="17" customFormat="1" ht="0.75" customHeight="1" hidden="1">
      <c r="A411" s="104"/>
      <c r="B411" s="104" t="s">
        <v>25</v>
      </c>
      <c r="C411" s="51">
        <v>160</v>
      </c>
      <c r="D411" s="51">
        <v>80</v>
      </c>
    </row>
    <row r="412" spans="1:4" s="17" customFormat="1" ht="15" customHeight="1">
      <c r="A412" s="104"/>
      <c r="B412" s="104"/>
      <c r="C412" s="51">
        <v>160</v>
      </c>
      <c r="D412" s="51">
        <v>80</v>
      </c>
    </row>
    <row r="413" spans="1:4" s="17" customFormat="1" ht="15" customHeight="1">
      <c r="A413" s="46">
        <v>53</v>
      </c>
      <c r="B413" s="117" t="s">
        <v>86</v>
      </c>
      <c r="C413" s="117"/>
      <c r="D413" s="117"/>
    </row>
    <row r="414" spans="1:4" s="17" customFormat="1" ht="15" customHeight="1" hidden="1">
      <c r="A414" s="104"/>
      <c r="B414" s="104" t="s">
        <v>6</v>
      </c>
      <c r="C414" s="51">
        <v>220</v>
      </c>
      <c r="D414" s="51">
        <v>30</v>
      </c>
    </row>
    <row r="415" spans="1:4" s="17" customFormat="1" ht="15" customHeight="1">
      <c r="A415" s="104"/>
      <c r="B415" s="104"/>
      <c r="C415" s="51">
        <v>220</v>
      </c>
      <c r="D415" s="51">
        <v>30</v>
      </c>
    </row>
    <row r="416" spans="1:4" s="17" customFormat="1" ht="15" customHeight="1" hidden="1">
      <c r="A416" s="104"/>
      <c r="B416" s="104" t="s">
        <v>27</v>
      </c>
      <c r="C416" s="51">
        <v>717</v>
      </c>
      <c r="D416" s="51">
        <v>150</v>
      </c>
    </row>
    <row r="417" spans="1:4" s="17" customFormat="1" ht="15" customHeight="1">
      <c r="A417" s="104"/>
      <c r="B417" s="104"/>
      <c r="C417" s="51">
        <v>717</v>
      </c>
      <c r="D417" s="51">
        <v>150</v>
      </c>
    </row>
    <row r="418" spans="1:4" s="17" customFormat="1" ht="0.75" customHeight="1" hidden="1">
      <c r="A418" s="104"/>
      <c r="B418" s="104" t="s">
        <v>27</v>
      </c>
      <c r="C418" s="51">
        <v>112</v>
      </c>
      <c r="D418" s="51">
        <v>108</v>
      </c>
    </row>
    <row r="419" spans="1:4" s="17" customFormat="1" ht="14.25" customHeight="1">
      <c r="A419" s="104"/>
      <c r="B419" s="104"/>
      <c r="C419" s="51">
        <v>112</v>
      </c>
      <c r="D419" s="51">
        <v>108</v>
      </c>
    </row>
    <row r="420" spans="1:4" s="17" customFormat="1" ht="15" customHeight="1" hidden="1">
      <c r="A420" s="104"/>
      <c r="B420" s="104" t="s">
        <v>25</v>
      </c>
      <c r="C420" s="51">
        <v>106</v>
      </c>
      <c r="D420" s="51">
        <v>50</v>
      </c>
    </row>
    <row r="421" spans="1:4" s="17" customFormat="1" ht="15" customHeight="1">
      <c r="A421" s="104"/>
      <c r="B421" s="104"/>
      <c r="C421" s="51">
        <v>106</v>
      </c>
      <c r="D421" s="51">
        <v>50</v>
      </c>
    </row>
    <row r="422" spans="1:4" s="17" customFormat="1" ht="14.25" customHeight="1">
      <c r="A422" s="46">
        <v>54</v>
      </c>
      <c r="B422" s="117" t="s">
        <v>87</v>
      </c>
      <c r="C422" s="117"/>
      <c r="D422" s="117"/>
    </row>
    <row r="423" spans="1:4" s="17" customFormat="1" ht="15" customHeight="1" hidden="1">
      <c r="A423" s="104"/>
      <c r="B423" s="104" t="s">
        <v>7</v>
      </c>
      <c r="C423" s="51">
        <v>105</v>
      </c>
      <c r="D423" s="51">
        <v>35</v>
      </c>
    </row>
    <row r="424" spans="1:4" s="17" customFormat="1" ht="12.75" customHeight="1">
      <c r="A424" s="104"/>
      <c r="B424" s="104"/>
      <c r="C424" s="51">
        <v>105</v>
      </c>
      <c r="D424" s="51">
        <v>35</v>
      </c>
    </row>
    <row r="425" spans="1:4" s="17" customFormat="1" ht="0.75" customHeight="1" hidden="1">
      <c r="A425" s="104"/>
      <c r="B425" s="104" t="s">
        <v>27</v>
      </c>
      <c r="C425" s="51">
        <v>30</v>
      </c>
      <c r="D425" s="51">
        <v>30</v>
      </c>
    </row>
    <row r="426" spans="1:4" s="17" customFormat="1" ht="13.5" customHeight="1">
      <c r="A426" s="104"/>
      <c r="B426" s="104"/>
      <c r="C426" s="51">
        <v>30</v>
      </c>
      <c r="D426" s="51">
        <v>30</v>
      </c>
    </row>
    <row r="427" spans="1:4" s="17" customFormat="1" ht="0.75" customHeight="1" hidden="1">
      <c r="A427" s="104"/>
      <c r="B427" s="104" t="s">
        <v>27</v>
      </c>
      <c r="C427" s="51">
        <v>95</v>
      </c>
      <c r="D427" s="51">
        <v>95</v>
      </c>
    </row>
    <row r="428" spans="1:4" s="17" customFormat="1" ht="13.5" customHeight="1">
      <c r="A428" s="104"/>
      <c r="B428" s="104"/>
      <c r="C428" s="51">
        <v>95</v>
      </c>
      <c r="D428" s="51">
        <v>95</v>
      </c>
    </row>
    <row r="429" spans="1:4" s="17" customFormat="1" ht="15" customHeight="1" hidden="1">
      <c r="A429" s="104"/>
      <c r="B429" s="104" t="s">
        <v>25</v>
      </c>
      <c r="C429" s="51">
        <v>60</v>
      </c>
      <c r="D429" s="51">
        <v>15</v>
      </c>
    </row>
    <row r="430" spans="1:4" s="17" customFormat="1" ht="13.5" customHeight="1">
      <c r="A430" s="104"/>
      <c r="B430" s="104"/>
      <c r="C430" s="51">
        <v>60</v>
      </c>
      <c r="D430" s="51">
        <v>15</v>
      </c>
    </row>
    <row r="431" spans="1:4" s="17" customFormat="1" ht="0.75" customHeight="1" hidden="1">
      <c r="A431" s="104"/>
      <c r="B431" s="104" t="s">
        <v>5</v>
      </c>
      <c r="C431" s="51">
        <v>35</v>
      </c>
      <c r="D431" s="51">
        <v>35</v>
      </c>
    </row>
    <row r="432" spans="1:4" s="17" customFormat="1" ht="13.5" customHeight="1">
      <c r="A432" s="104"/>
      <c r="B432" s="104"/>
      <c r="C432" s="51">
        <v>35</v>
      </c>
      <c r="D432" s="51">
        <v>35</v>
      </c>
    </row>
    <row r="433" spans="1:4" s="17" customFormat="1" ht="14.25" customHeight="1">
      <c r="A433" s="46">
        <v>55</v>
      </c>
      <c r="B433" s="117" t="s">
        <v>88</v>
      </c>
      <c r="C433" s="117"/>
      <c r="D433" s="117"/>
    </row>
    <row r="434" spans="1:4" s="17" customFormat="1" ht="15" customHeight="1" hidden="1">
      <c r="A434" s="104"/>
      <c r="B434" s="104" t="s">
        <v>7</v>
      </c>
      <c r="C434" s="51">
        <v>21</v>
      </c>
      <c r="D434" s="51">
        <v>10</v>
      </c>
    </row>
    <row r="435" spans="1:4" s="17" customFormat="1" ht="14.25" customHeight="1">
      <c r="A435" s="104"/>
      <c r="B435" s="104"/>
      <c r="C435" s="51">
        <v>21</v>
      </c>
      <c r="D435" s="51">
        <v>10</v>
      </c>
    </row>
    <row r="436" spans="1:4" s="17" customFormat="1" ht="0.75" customHeight="1" hidden="1">
      <c r="A436" s="104"/>
      <c r="B436" s="104" t="s">
        <v>27</v>
      </c>
      <c r="C436" s="51">
        <v>227</v>
      </c>
      <c r="D436" s="51">
        <v>50</v>
      </c>
    </row>
    <row r="437" spans="1:4" s="17" customFormat="1" ht="15" customHeight="1">
      <c r="A437" s="104"/>
      <c r="B437" s="104"/>
      <c r="C437" s="51">
        <v>227</v>
      </c>
      <c r="D437" s="51">
        <v>50</v>
      </c>
    </row>
    <row r="438" spans="1:4" s="17" customFormat="1" ht="15" customHeight="1" hidden="1">
      <c r="A438" s="104"/>
      <c r="B438" s="104" t="s">
        <v>27</v>
      </c>
      <c r="C438" s="51">
        <v>30</v>
      </c>
      <c r="D438" s="51">
        <v>30</v>
      </c>
    </row>
    <row r="439" spans="1:4" s="17" customFormat="1" ht="15" customHeight="1">
      <c r="A439" s="104"/>
      <c r="B439" s="104"/>
      <c r="C439" s="51">
        <v>30</v>
      </c>
      <c r="D439" s="51">
        <v>30</v>
      </c>
    </row>
    <row r="440" spans="1:4" s="17" customFormat="1" ht="15" customHeight="1" hidden="1">
      <c r="A440" s="104"/>
      <c r="B440" s="104" t="s">
        <v>5</v>
      </c>
      <c r="C440" s="51">
        <v>9</v>
      </c>
      <c r="D440" s="51">
        <v>9</v>
      </c>
    </row>
    <row r="441" spans="1:4" s="17" customFormat="1" ht="15" customHeight="1">
      <c r="A441" s="104"/>
      <c r="B441" s="104"/>
      <c r="C441" s="51">
        <v>9</v>
      </c>
      <c r="D441" s="51">
        <v>9</v>
      </c>
    </row>
    <row r="442" spans="1:4" s="17" customFormat="1" ht="15" customHeight="1">
      <c r="A442" s="46">
        <v>56</v>
      </c>
      <c r="B442" s="117" t="s">
        <v>89</v>
      </c>
      <c r="C442" s="117"/>
      <c r="D442" s="117"/>
    </row>
    <row r="443" spans="1:4" s="17" customFormat="1" ht="0.75" customHeight="1" hidden="1">
      <c r="A443" s="104"/>
      <c r="B443" s="104" t="s">
        <v>33</v>
      </c>
      <c r="C443" s="51">
        <v>5</v>
      </c>
      <c r="D443" s="51">
        <v>5</v>
      </c>
    </row>
    <row r="444" spans="1:4" s="17" customFormat="1" ht="15" customHeight="1">
      <c r="A444" s="104"/>
      <c r="B444" s="104"/>
      <c r="C444" s="51">
        <v>5</v>
      </c>
      <c r="D444" s="51">
        <v>5</v>
      </c>
    </row>
    <row r="445" spans="1:4" s="17" customFormat="1" ht="0.75" customHeight="1" hidden="1">
      <c r="A445" s="104"/>
      <c r="B445" s="104" t="s">
        <v>7</v>
      </c>
      <c r="C445" s="51">
        <v>17</v>
      </c>
      <c r="D445" s="51">
        <v>17</v>
      </c>
    </row>
    <row r="446" spans="1:4" s="17" customFormat="1" ht="15" customHeight="1">
      <c r="A446" s="104"/>
      <c r="B446" s="104"/>
      <c r="C446" s="51">
        <v>17</v>
      </c>
      <c r="D446" s="51">
        <v>17</v>
      </c>
    </row>
    <row r="447" spans="1:4" s="17" customFormat="1" ht="15" customHeight="1" hidden="1">
      <c r="A447" s="104"/>
      <c r="B447" s="104" t="s">
        <v>6</v>
      </c>
      <c r="C447" s="51">
        <v>18</v>
      </c>
      <c r="D447" s="51">
        <v>18</v>
      </c>
    </row>
    <row r="448" spans="1:4" s="17" customFormat="1" ht="15" customHeight="1">
      <c r="A448" s="104"/>
      <c r="B448" s="104"/>
      <c r="C448" s="51">
        <v>18</v>
      </c>
      <c r="D448" s="51">
        <v>18</v>
      </c>
    </row>
    <row r="449" spans="1:4" s="17" customFormat="1" ht="15" customHeight="1" hidden="1">
      <c r="A449" s="104"/>
      <c r="B449" s="104" t="s">
        <v>27</v>
      </c>
      <c r="C449" s="51">
        <v>120</v>
      </c>
      <c r="D449" s="51">
        <v>60</v>
      </c>
    </row>
    <row r="450" spans="1:4" s="17" customFormat="1" ht="15" customHeight="1">
      <c r="A450" s="104"/>
      <c r="B450" s="104"/>
      <c r="C450" s="51">
        <v>120</v>
      </c>
      <c r="D450" s="51">
        <v>60</v>
      </c>
    </row>
    <row r="451" spans="1:4" s="17" customFormat="1" ht="29.25" customHeight="1">
      <c r="A451" s="59">
        <v>57</v>
      </c>
      <c r="B451" s="117" t="s">
        <v>90</v>
      </c>
      <c r="C451" s="117"/>
      <c r="D451" s="117"/>
    </row>
    <row r="452" spans="1:4" s="17" customFormat="1" ht="15" customHeight="1" hidden="1">
      <c r="A452" s="104"/>
      <c r="B452" s="104" t="s">
        <v>7</v>
      </c>
      <c r="C452" s="51">
        <v>81</v>
      </c>
      <c r="D452" s="51">
        <v>52</v>
      </c>
    </row>
    <row r="453" spans="1:4" s="17" customFormat="1" ht="15" customHeight="1">
      <c r="A453" s="104"/>
      <c r="B453" s="104"/>
      <c r="C453" s="51">
        <v>81</v>
      </c>
      <c r="D453" s="51">
        <v>52</v>
      </c>
    </row>
    <row r="454" spans="1:4" s="17" customFormat="1" ht="0.75" customHeight="1" hidden="1">
      <c r="A454" s="104"/>
      <c r="B454" s="104" t="s">
        <v>7</v>
      </c>
      <c r="C454" s="51">
        <v>71</v>
      </c>
      <c r="D454" s="51">
        <v>71</v>
      </c>
    </row>
    <row r="455" spans="1:4" s="17" customFormat="1" ht="13.5" customHeight="1">
      <c r="A455" s="104"/>
      <c r="B455" s="104"/>
      <c r="C455" s="51">
        <v>71</v>
      </c>
      <c r="D455" s="51">
        <v>71</v>
      </c>
    </row>
    <row r="456" spans="1:4" s="17" customFormat="1" ht="0.75" customHeight="1" hidden="1">
      <c r="A456" s="104"/>
      <c r="B456" s="104" t="s">
        <v>6</v>
      </c>
      <c r="C456" s="51">
        <v>97</v>
      </c>
      <c r="D456" s="51">
        <v>88</v>
      </c>
    </row>
    <row r="457" spans="1:4" s="17" customFormat="1" ht="13.5" customHeight="1">
      <c r="A457" s="104"/>
      <c r="B457" s="104"/>
      <c r="C457" s="51">
        <v>97</v>
      </c>
      <c r="D457" s="51">
        <v>88</v>
      </c>
    </row>
    <row r="458" spans="1:4" s="17" customFormat="1" ht="0.75" customHeight="1" hidden="1">
      <c r="A458" s="104"/>
      <c r="B458" s="104" t="s">
        <v>27</v>
      </c>
      <c r="C458" s="51">
        <v>672</v>
      </c>
      <c r="D458" s="51">
        <v>226</v>
      </c>
    </row>
    <row r="459" spans="1:4" s="17" customFormat="1" ht="15" customHeight="1">
      <c r="A459" s="104"/>
      <c r="B459" s="104"/>
      <c r="C459" s="51">
        <v>672</v>
      </c>
      <c r="D459" s="51">
        <v>226</v>
      </c>
    </row>
    <row r="460" spans="1:4" s="17" customFormat="1" ht="29.25" customHeight="1">
      <c r="A460" s="59">
        <v>58</v>
      </c>
      <c r="B460" s="117" t="s">
        <v>91</v>
      </c>
      <c r="C460" s="117"/>
      <c r="D460" s="117"/>
    </row>
    <row r="461" spans="1:4" s="17" customFormat="1" ht="15" customHeight="1" hidden="1">
      <c r="A461" s="104"/>
      <c r="B461" s="104" t="s">
        <v>7</v>
      </c>
      <c r="C461" s="51">
        <v>105</v>
      </c>
      <c r="D461" s="51">
        <v>48</v>
      </c>
    </row>
    <row r="462" spans="1:4" s="17" customFormat="1" ht="14.25" customHeight="1">
      <c r="A462" s="104"/>
      <c r="B462" s="104"/>
      <c r="C462" s="51">
        <v>105</v>
      </c>
      <c r="D462" s="51">
        <v>48</v>
      </c>
    </row>
    <row r="463" spans="1:4" s="17" customFormat="1" ht="0.75" customHeight="1" hidden="1">
      <c r="A463" s="104"/>
      <c r="B463" s="104" t="s">
        <v>27</v>
      </c>
      <c r="C463" s="51">
        <v>865</v>
      </c>
      <c r="D463" s="51">
        <v>59</v>
      </c>
    </row>
    <row r="464" spans="1:4" s="17" customFormat="1" ht="15" customHeight="1">
      <c r="A464" s="104"/>
      <c r="B464" s="104"/>
      <c r="C464" s="51">
        <v>865</v>
      </c>
      <c r="D464" s="51">
        <v>59</v>
      </c>
    </row>
    <row r="465" spans="1:4" s="17" customFormat="1" ht="0.75" customHeight="1" hidden="1">
      <c r="A465" s="104"/>
      <c r="B465" s="104" t="s">
        <v>27</v>
      </c>
      <c r="C465" s="51">
        <v>100</v>
      </c>
      <c r="D465" s="51">
        <v>100</v>
      </c>
    </row>
    <row r="466" spans="1:4" s="17" customFormat="1" ht="15" customHeight="1">
      <c r="A466" s="104"/>
      <c r="B466" s="104"/>
      <c r="C466" s="51">
        <v>100</v>
      </c>
      <c r="D466" s="51">
        <v>100</v>
      </c>
    </row>
    <row r="467" spans="1:4" s="17" customFormat="1" ht="15" customHeight="1" hidden="1">
      <c r="A467" s="104"/>
      <c r="B467" s="104" t="s">
        <v>25</v>
      </c>
      <c r="C467" s="51">
        <v>25</v>
      </c>
      <c r="D467" s="51">
        <v>20</v>
      </c>
    </row>
    <row r="468" spans="1:4" s="17" customFormat="1" ht="13.5" customHeight="1">
      <c r="A468" s="104"/>
      <c r="B468" s="104"/>
      <c r="C468" s="51">
        <v>25</v>
      </c>
      <c r="D468" s="51">
        <v>20</v>
      </c>
    </row>
    <row r="469" spans="1:4" s="17" customFormat="1" ht="15" customHeight="1">
      <c r="A469" s="46">
        <v>59</v>
      </c>
      <c r="B469" s="117" t="s">
        <v>92</v>
      </c>
      <c r="C469" s="117"/>
      <c r="D469" s="117"/>
    </row>
    <row r="470" spans="1:4" s="17" customFormat="1" ht="15" customHeight="1" hidden="1">
      <c r="A470" s="104"/>
      <c r="B470" s="104" t="s">
        <v>28</v>
      </c>
      <c r="C470" s="51">
        <v>116</v>
      </c>
      <c r="D470" s="51">
        <v>40</v>
      </c>
    </row>
    <row r="471" spans="1:4" s="17" customFormat="1" ht="15" customHeight="1">
      <c r="A471" s="104"/>
      <c r="B471" s="104"/>
      <c r="C471" s="51">
        <v>116</v>
      </c>
      <c r="D471" s="51">
        <v>40</v>
      </c>
    </row>
    <row r="472" spans="1:4" s="17" customFormat="1" ht="15" customHeight="1" hidden="1">
      <c r="A472" s="104"/>
      <c r="B472" s="104" t="s">
        <v>7</v>
      </c>
      <c r="C472" s="51">
        <v>250</v>
      </c>
      <c r="D472" s="51">
        <v>250</v>
      </c>
    </row>
    <row r="473" spans="1:4" s="17" customFormat="1" ht="14.25" customHeight="1">
      <c r="A473" s="104"/>
      <c r="B473" s="104"/>
      <c r="C473" s="51">
        <v>250</v>
      </c>
      <c r="D473" s="51">
        <v>250</v>
      </c>
    </row>
    <row r="474" spans="1:4" s="17" customFormat="1" ht="0.75" customHeight="1" hidden="1">
      <c r="A474" s="104"/>
      <c r="B474" s="104" t="s">
        <v>9</v>
      </c>
      <c r="C474" s="51">
        <v>141</v>
      </c>
      <c r="D474" s="51">
        <v>101</v>
      </c>
    </row>
    <row r="475" spans="1:4" s="17" customFormat="1" ht="14.25" customHeight="1">
      <c r="A475" s="104"/>
      <c r="B475" s="104"/>
      <c r="C475" s="51">
        <v>141</v>
      </c>
      <c r="D475" s="51">
        <v>101</v>
      </c>
    </row>
    <row r="476" spans="1:4" s="17" customFormat="1" ht="15" customHeight="1" hidden="1">
      <c r="A476" s="104"/>
      <c r="B476" s="104" t="s">
        <v>27</v>
      </c>
      <c r="C476" s="51">
        <v>345</v>
      </c>
      <c r="D476" s="51">
        <v>345</v>
      </c>
    </row>
    <row r="477" spans="1:4" s="17" customFormat="1" ht="14.25" customHeight="1">
      <c r="A477" s="104"/>
      <c r="B477" s="104"/>
      <c r="C477" s="51">
        <v>345</v>
      </c>
      <c r="D477" s="51">
        <v>345</v>
      </c>
    </row>
    <row r="478" spans="1:4" s="17" customFormat="1" ht="15" customHeight="1" hidden="1">
      <c r="A478" s="104"/>
      <c r="B478" s="104" t="s">
        <v>25</v>
      </c>
      <c r="C478" s="51">
        <v>442</v>
      </c>
      <c r="D478" s="51">
        <v>427</v>
      </c>
    </row>
    <row r="479" spans="1:4" s="17" customFormat="1" ht="15.75" customHeight="1" thickBot="1">
      <c r="A479" s="110"/>
      <c r="B479" s="110"/>
      <c r="C479" s="60">
        <v>442</v>
      </c>
      <c r="D479" s="60">
        <v>427</v>
      </c>
    </row>
    <row r="480" spans="1:4" s="17" customFormat="1" ht="8.25" customHeight="1" hidden="1" thickBot="1">
      <c r="A480" s="53" t="s">
        <v>8</v>
      </c>
      <c r="B480" s="45"/>
      <c r="C480" s="52"/>
      <c r="D480" s="52">
        <v>3427</v>
      </c>
    </row>
    <row r="481" spans="1:4" s="17" customFormat="1" ht="15" customHeight="1" thickBot="1">
      <c r="A481" s="125" t="s">
        <v>8</v>
      </c>
      <c r="B481" s="126"/>
      <c r="C481" s="52">
        <f>C479+C477+C475+C473+C471+C468+C466+C464+C462+C459+C457+C455+C453+C450+C448+C446+C444+C441+C439+C437+C435+C432+C430+C428+C426+C424+C421+C419+C417+C415+C412+C410+C408+C406+C404</f>
        <v>6870</v>
      </c>
      <c r="D481" s="52">
        <f>D479+D477+D475+D473+D471+D468+D466+D464+D462+D459+D457+D455+D453+D450+D448+D446+D444+D441+D439+D437+D435+D432+D430+D428+D426+D424+D421+D419+D417+D415+D412+D410+D408+D406+D404</f>
        <v>3427</v>
      </c>
    </row>
    <row r="482" spans="1:4" s="17" customFormat="1" ht="15" customHeight="1" thickBot="1">
      <c r="A482" s="109" t="s">
        <v>38</v>
      </c>
      <c r="B482" s="109"/>
      <c r="C482" s="109"/>
      <c r="D482" s="109"/>
    </row>
    <row r="483" spans="1:4" s="17" customFormat="1" ht="15" customHeight="1">
      <c r="A483" s="48">
        <v>60</v>
      </c>
      <c r="B483" s="140" t="s">
        <v>93</v>
      </c>
      <c r="C483" s="140"/>
      <c r="D483" s="140"/>
    </row>
    <row r="484" spans="1:4" s="17" customFormat="1" ht="15" customHeight="1" hidden="1">
      <c r="A484" s="104"/>
      <c r="B484" s="104" t="s">
        <v>27</v>
      </c>
      <c r="C484" s="51">
        <v>80</v>
      </c>
      <c r="D484" s="51">
        <v>80</v>
      </c>
    </row>
    <row r="485" spans="1:4" s="17" customFormat="1" ht="15" customHeight="1">
      <c r="A485" s="104"/>
      <c r="B485" s="104"/>
      <c r="C485" s="51">
        <v>80</v>
      </c>
      <c r="D485" s="51">
        <v>80</v>
      </c>
    </row>
    <row r="486" spans="1:4" s="17" customFormat="1" ht="0.75" customHeight="1" hidden="1">
      <c r="A486" s="104"/>
      <c r="B486" s="104" t="s">
        <v>5</v>
      </c>
      <c r="C486" s="51">
        <v>20</v>
      </c>
      <c r="D486" s="51">
        <v>20</v>
      </c>
    </row>
    <row r="487" spans="1:4" s="17" customFormat="1" ht="15" customHeight="1">
      <c r="A487" s="104"/>
      <c r="B487" s="104"/>
      <c r="C487" s="51">
        <v>20</v>
      </c>
      <c r="D487" s="51">
        <v>20</v>
      </c>
    </row>
    <row r="488" spans="1:4" s="17" customFormat="1" ht="14.25" customHeight="1">
      <c r="A488" s="46">
        <v>61</v>
      </c>
      <c r="B488" s="117" t="s">
        <v>94</v>
      </c>
      <c r="C488" s="117"/>
      <c r="D488" s="117"/>
    </row>
    <row r="489" spans="1:4" s="17" customFormat="1" ht="15" customHeight="1" hidden="1">
      <c r="A489" s="104"/>
      <c r="B489" s="104" t="s">
        <v>6</v>
      </c>
      <c r="C489" s="51">
        <v>80</v>
      </c>
      <c r="D489" s="51">
        <v>40</v>
      </c>
    </row>
    <row r="490" spans="1:4" s="17" customFormat="1" ht="15" customHeight="1">
      <c r="A490" s="104"/>
      <c r="B490" s="104"/>
      <c r="C490" s="51">
        <v>80</v>
      </c>
      <c r="D490" s="51">
        <v>40</v>
      </c>
    </row>
    <row r="491" spans="1:4" s="17" customFormat="1" ht="30" customHeight="1">
      <c r="A491" s="59">
        <v>62</v>
      </c>
      <c r="B491" s="117" t="s">
        <v>200</v>
      </c>
      <c r="C491" s="117"/>
      <c r="D491" s="117"/>
    </row>
    <row r="492" spans="1:4" s="17" customFormat="1" ht="15" customHeight="1" hidden="1">
      <c r="A492" s="104"/>
      <c r="B492" s="104" t="s">
        <v>33</v>
      </c>
      <c r="C492" s="46">
        <v>15</v>
      </c>
      <c r="D492" s="46">
        <v>15</v>
      </c>
    </row>
    <row r="493" spans="1:4" s="17" customFormat="1" ht="15" customHeight="1">
      <c r="A493" s="104"/>
      <c r="B493" s="104"/>
      <c r="C493" s="51">
        <v>15</v>
      </c>
      <c r="D493" s="51">
        <v>15</v>
      </c>
    </row>
    <row r="494" spans="1:4" s="17" customFormat="1" ht="0.75" customHeight="1" hidden="1">
      <c r="A494" s="104"/>
      <c r="B494" s="104" t="s">
        <v>6</v>
      </c>
      <c r="C494" s="51">
        <v>25</v>
      </c>
      <c r="D494" s="51">
        <v>15</v>
      </c>
    </row>
    <row r="495" spans="1:4" s="17" customFormat="1" ht="14.25" customHeight="1">
      <c r="A495" s="104"/>
      <c r="B495" s="104"/>
      <c r="C495" s="51">
        <v>25</v>
      </c>
      <c r="D495" s="51">
        <v>15</v>
      </c>
    </row>
    <row r="496" spans="1:4" s="17" customFormat="1" ht="15" customHeight="1" hidden="1">
      <c r="A496" s="104"/>
      <c r="B496" s="104" t="s">
        <v>27</v>
      </c>
      <c r="C496" s="51">
        <v>40</v>
      </c>
      <c r="D496" s="51">
        <v>40</v>
      </c>
    </row>
    <row r="497" spans="1:4" s="17" customFormat="1" ht="15" customHeight="1">
      <c r="A497" s="104"/>
      <c r="B497" s="104"/>
      <c r="C497" s="51">
        <v>40</v>
      </c>
      <c r="D497" s="51">
        <v>40</v>
      </c>
    </row>
    <row r="498" spans="1:4" s="17" customFormat="1" ht="0.75" customHeight="1" hidden="1">
      <c r="A498" s="104"/>
      <c r="B498" s="104" t="s">
        <v>5</v>
      </c>
      <c r="C498" s="51">
        <v>40</v>
      </c>
      <c r="D498" s="51">
        <v>30</v>
      </c>
    </row>
    <row r="499" spans="1:4" s="17" customFormat="1" ht="15" customHeight="1">
      <c r="A499" s="104"/>
      <c r="B499" s="104"/>
      <c r="C499" s="51">
        <v>40</v>
      </c>
      <c r="D499" s="51">
        <v>30</v>
      </c>
    </row>
    <row r="500" spans="1:4" s="17" customFormat="1" ht="28.5" customHeight="1">
      <c r="A500" s="59">
        <v>63</v>
      </c>
      <c r="B500" s="117" t="s">
        <v>168</v>
      </c>
      <c r="C500" s="117"/>
      <c r="D500" s="117"/>
    </row>
    <row r="501" spans="1:4" s="17" customFormat="1" ht="15" customHeight="1" hidden="1">
      <c r="A501" s="104"/>
      <c r="B501" s="104" t="s">
        <v>33</v>
      </c>
      <c r="C501" s="51">
        <v>188</v>
      </c>
      <c r="D501" s="51">
        <v>188</v>
      </c>
    </row>
    <row r="502" spans="1:4" s="17" customFormat="1" ht="14.25" customHeight="1">
      <c r="A502" s="104"/>
      <c r="B502" s="104"/>
      <c r="C502" s="51">
        <v>188</v>
      </c>
      <c r="D502" s="51">
        <v>188</v>
      </c>
    </row>
    <row r="503" spans="1:4" s="17" customFormat="1" ht="0.75" customHeight="1" hidden="1">
      <c r="A503" s="104"/>
      <c r="B503" s="104" t="s">
        <v>7</v>
      </c>
      <c r="C503" s="51">
        <v>406</v>
      </c>
      <c r="D503" s="51">
        <v>150</v>
      </c>
    </row>
    <row r="504" spans="1:4" s="17" customFormat="1" ht="14.25" customHeight="1">
      <c r="A504" s="104"/>
      <c r="B504" s="104"/>
      <c r="C504" s="51">
        <v>406</v>
      </c>
      <c r="D504" s="51">
        <v>150</v>
      </c>
    </row>
    <row r="505" spans="1:4" s="17" customFormat="1" ht="6.75" customHeight="1" hidden="1">
      <c r="A505" s="104"/>
      <c r="B505" s="104" t="s">
        <v>6</v>
      </c>
      <c r="C505" s="51">
        <v>414</v>
      </c>
      <c r="D505" s="51">
        <v>174</v>
      </c>
    </row>
    <row r="506" spans="1:4" s="17" customFormat="1" ht="15" customHeight="1">
      <c r="A506" s="104"/>
      <c r="B506" s="104"/>
      <c r="C506" s="51">
        <v>414</v>
      </c>
      <c r="D506" s="51">
        <v>174</v>
      </c>
    </row>
    <row r="507" spans="1:4" s="17" customFormat="1" ht="18" customHeight="1">
      <c r="A507" s="46">
        <v>64</v>
      </c>
      <c r="B507" s="117" t="s">
        <v>95</v>
      </c>
      <c r="C507" s="117"/>
      <c r="D507" s="117"/>
    </row>
    <row r="508" spans="1:4" s="17" customFormat="1" ht="27" customHeight="1" hidden="1">
      <c r="A508" s="104"/>
      <c r="B508" s="104" t="s">
        <v>6</v>
      </c>
      <c r="C508" s="51">
        <v>25</v>
      </c>
      <c r="D508" s="51">
        <v>25</v>
      </c>
    </row>
    <row r="509" spans="1:4" s="17" customFormat="1" ht="13.5" customHeight="1">
      <c r="A509" s="104"/>
      <c r="B509" s="104"/>
      <c r="C509" s="51">
        <v>25</v>
      </c>
      <c r="D509" s="51">
        <v>25</v>
      </c>
    </row>
    <row r="510" spans="1:4" s="17" customFormat="1" ht="16.5" customHeight="1" hidden="1">
      <c r="A510" s="104"/>
      <c r="B510" s="104" t="s">
        <v>5</v>
      </c>
      <c r="C510" s="51">
        <v>45</v>
      </c>
      <c r="D510" s="51">
        <v>45</v>
      </c>
    </row>
    <row r="511" spans="1:4" s="17" customFormat="1" ht="13.5" customHeight="1">
      <c r="A511" s="104"/>
      <c r="B511" s="104"/>
      <c r="C511" s="51">
        <v>45</v>
      </c>
      <c r="D511" s="51">
        <v>45</v>
      </c>
    </row>
    <row r="512" spans="1:4" s="17" customFormat="1" ht="16.5" customHeight="1">
      <c r="A512" s="46">
        <v>65</v>
      </c>
      <c r="B512" s="117" t="s">
        <v>96</v>
      </c>
      <c r="C512" s="117"/>
      <c r="D512" s="117"/>
    </row>
    <row r="513" spans="1:4" s="17" customFormat="1" ht="21.75" customHeight="1" hidden="1">
      <c r="A513" s="104"/>
      <c r="B513" s="104" t="s">
        <v>27</v>
      </c>
      <c r="C513" s="51">
        <v>122</v>
      </c>
      <c r="D513" s="51">
        <v>122</v>
      </c>
    </row>
    <row r="514" spans="1:4" s="17" customFormat="1" ht="12.75" customHeight="1">
      <c r="A514" s="104"/>
      <c r="B514" s="104"/>
      <c r="C514" s="51">
        <v>122</v>
      </c>
      <c r="D514" s="51">
        <v>122</v>
      </c>
    </row>
    <row r="515" spans="1:4" s="17" customFormat="1" ht="0.75" customHeight="1" hidden="1">
      <c r="A515" s="139"/>
      <c r="B515" s="104" t="s">
        <v>5</v>
      </c>
      <c r="C515" s="51">
        <v>43</v>
      </c>
      <c r="D515" s="51">
        <v>43</v>
      </c>
    </row>
    <row r="516" spans="1:4" s="17" customFormat="1" ht="14.25" customHeight="1">
      <c r="A516" s="139"/>
      <c r="B516" s="104"/>
      <c r="C516" s="51">
        <v>43</v>
      </c>
      <c r="D516" s="51">
        <v>43</v>
      </c>
    </row>
    <row r="517" spans="1:4" s="17" customFormat="1" ht="29.25" customHeight="1">
      <c r="A517" s="59">
        <v>66</v>
      </c>
      <c r="B517" s="117" t="s">
        <v>142</v>
      </c>
      <c r="C517" s="117"/>
      <c r="D517" s="117"/>
    </row>
    <row r="518" spans="1:247" s="5" customFormat="1" ht="15" customHeight="1" hidden="1">
      <c r="A518" s="138"/>
      <c r="B518" s="174" t="s">
        <v>6</v>
      </c>
      <c r="C518" s="12">
        <v>120</v>
      </c>
      <c r="D518" s="12">
        <v>60</v>
      </c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  <c r="ES518" s="17"/>
      <c r="ET518" s="17"/>
      <c r="EU518" s="17"/>
      <c r="EV518" s="17"/>
      <c r="EW518" s="17"/>
      <c r="EX518" s="17"/>
      <c r="EY518" s="17"/>
      <c r="EZ518" s="17"/>
      <c r="FA518" s="17"/>
      <c r="FB518" s="17"/>
      <c r="FC518" s="17"/>
      <c r="FD518" s="17"/>
      <c r="FE518" s="17"/>
      <c r="FF518" s="17"/>
      <c r="FG518" s="17"/>
      <c r="FH518" s="17"/>
      <c r="FI518" s="17"/>
      <c r="FJ518" s="17"/>
      <c r="FK518" s="17"/>
      <c r="FL518" s="17"/>
      <c r="FM518" s="17"/>
      <c r="FN518" s="17"/>
      <c r="FO518" s="17"/>
      <c r="FP518" s="17"/>
      <c r="FQ518" s="17"/>
      <c r="FR518" s="17"/>
      <c r="FS518" s="17"/>
      <c r="FT518" s="17"/>
      <c r="FU518" s="17"/>
      <c r="FV518" s="17"/>
      <c r="FW518" s="17"/>
      <c r="FX518" s="17"/>
      <c r="FY518" s="17"/>
      <c r="FZ518" s="17"/>
      <c r="GA518" s="17"/>
      <c r="GB518" s="17"/>
      <c r="GC518" s="17"/>
      <c r="GD518" s="17"/>
      <c r="GE518" s="17"/>
      <c r="GF518" s="17"/>
      <c r="GG518" s="17"/>
      <c r="GH518" s="17"/>
      <c r="GI518" s="17"/>
      <c r="GJ518" s="17"/>
      <c r="GK518" s="17"/>
      <c r="GL518" s="17"/>
      <c r="GM518" s="17"/>
      <c r="GN518" s="17"/>
      <c r="GO518" s="17"/>
      <c r="GP518" s="17"/>
      <c r="GQ518" s="17"/>
      <c r="GR518" s="17"/>
      <c r="GS518" s="17"/>
      <c r="GT518" s="17"/>
      <c r="GU518" s="17"/>
      <c r="GV518" s="17"/>
      <c r="GW518" s="17"/>
      <c r="GX518" s="17"/>
      <c r="GY518" s="17"/>
      <c r="GZ518" s="17"/>
      <c r="HA518" s="17"/>
      <c r="HB518" s="17"/>
      <c r="HC518" s="17"/>
      <c r="HD518" s="17"/>
      <c r="HE518" s="17"/>
      <c r="HF518" s="17"/>
      <c r="HG518" s="17"/>
      <c r="HH518" s="17"/>
      <c r="HI518" s="17"/>
      <c r="HJ518" s="17"/>
      <c r="HK518" s="17"/>
      <c r="HL518" s="17"/>
      <c r="HM518" s="17"/>
      <c r="HN518" s="17"/>
      <c r="HO518" s="17"/>
      <c r="HP518" s="17"/>
      <c r="HQ518" s="17"/>
      <c r="HR518" s="17"/>
      <c r="HS518" s="17"/>
      <c r="HT518" s="17"/>
      <c r="HU518" s="17"/>
      <c r="HV518" s="17"/>
      <c r="HW518" s="17"/>
      <c r="HX518" s="17"/>
      <c r="HY518" s="17"/>
      <c r="HZ518" s="17"/>
      <c r="IA518" s="17"/>
      <c r="IB518" s="17"/>
      <c r="IC518" s="17"/>
      <c r="ID518" s="17"/>
      <c r="IE518" s="17"/>
      <c r="IF518" s="17"/>
      <c r="IG518" s="17"/>
      <c r="IH518" s="17"/>
      <c r="II518" s="17"/>
      <c r="IJ518" s="17"/>
      <c r="IK518" s="17"/>
      <c r="IL518" s="17"/>
      <c r="IM518" s="17"/>
    </row>
    <row r="519" spans="1:247" s="5" customFormat="1" ht="14.25" customHeight="1" thickBot="1">
      <c r="A519" s="124"/>
      <c r="B519" s="175"/>
      <c r="C519" s="65">
        <v>120</v>
      </c>
      <c r="D519" s="65">
        <v>60</v>
      </c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  <c r="ES519" s="17"/>
      <c r="ET519" s="17"/>
      <c r="EU519" s="17"/>
      <c r="EV519" s="17"/>
      <c r="EW519" s="17"/>
      <c r="EX519" s="17"/>
      <c r="EY519" s="17"/>
      <c r="EZ519" s="17"/>
      <c r="FA519" s="17"/>
      <c r="FB519" s="17"/>
      <c r="FC519" s="17"/>
      <c r="FD519" s="17"/>
      <c r="FE519" s="17"/>
      <c r="FF519" s="17"/>
      <c r="FG519" s="17"/>
      <c r="FH519" s="17"/>
      <c r="FI519" s="17"/>
      <c r="FJ519" s="17"/>
      <c r="FK519" s="17"/>
      <c r="FL519" s="17"/>
      <c r="FM519" s="17"/>
      <c r="FN519" s="17"/>
      <c r="FO519" s="17"/>
      <c r="FP519" s="17"/>
      <c r="FQ519" s="17"/>
      <c r="FR519" s="17"/>
      <c r="FS519" s="17"/>
      <c r="FT519" s="17"/>
      <c r="FU519" s="17"/>
      <c r="FV519" s="17"/>
      <c r="FW519" s="17"/>
      <c r="FX519" s="17"/>
      <c r="FY519" s="17"/>
      <c r="FZ519" s="17"/>
      <c r="GA519" s="17"/>
      <c r="GB519" s="17"/>
      <c r="GC519" s="17"/>
      <c r="GD519" s="17"/>
      <c r="GE519" s="17"/>
      <c r="GF519" s="17"/>
      <c r="GG519" s="17"/>
      <c r="GH519" s="17"/>
      <c r="GI519" s="17"/>
      <c r="GJ519" s="17"/>
      <c r="GK519" s="17"/>
      <c r="GL519" s="17"/>
      <c r="GM519" s="17"/>
      <c r="GN519" s="17"/>
      <c r="GO519" s="17"/>
      <c r="GP519" s="17"/>
      <c r="GQ519" s="17"/>
      <c r="GR519" s="17"/>
      <c r="GS519" s="17"/>
      <c r="GT519" s="17"/>
      <c r="GU519" s="17"/>
      <c r="GV519" s="17"/>
      <c r="GW519" s="17"/>
      <c r="GX519" s="17"/>
      <c r="GY519" s="17"/>
      <c r="GZ519" s="17"/>
      <c r="HA519" s="17"/>
      <c r="HB519" s="17"/>
      <c r="HC519" s="17"/>
      <c r="HD519" s="17"/>
      <c r="HE519" s="17"/>
      <c r="HF519" s="17"/>
      <c r="HG519" s="17"/>
      <c r="HH519" s="17"/>
      <c r="HI519" s="17"/>
      <c r="HJ519" s="17"/>
      <c r="HK519" s="17"/>
      <c r="HL519" s="17"/>
      <c r="HM519" s="17"/>
      <c r="HN519" s="17"/>
      <c r="HO519" s="17"/>
      <c r="HP519" s="17"/>
      <c r="HQ519" s="17"/>
      <c r="HR519" s="17"/>
      <c r="HS519" s="17"/>
      <c r="HT519" s="17"/>
      <c r="HU519" s="17"/>
      <c r="HV519" s="17"/>
      <c r="HW519" s="17"/>
      <c r="HX519" s="17"/>
      <c r="HY519" s="17"/>
      <c r="HZ519" s="17"/>
      <c r="IA519" s="17"/>
      <c r="IB519" s="17"/>
      <c r="IC519" s="17"/>
      <c r="ID519" s="17"/>
      <c r="IE519" s="17"/>
      <c r="IF519" s="17"/>
      <c r="IG519" s="17"/>
      <c r="IH519" s="17"/>
      <c r="II519" s="17"/>
      <c r="IJ519" s="17"/>
      <c r="IK519" s="17"/>
      <c r="IL519" s="17"/>
      <c r="IM519" s="17"/>
    </row>
    <row r="520" spans="1:247" s="5" customFormat="1" ht="0.75" customHeight="1" hidden="1" thickBot="1">
      <c r="A520" s="55"/>
      <c r="B520" s="56"/>
      <c r="C520" s="31">
        <v>22836</v>
      </c>
      <c r="D520" s="30">
        <v>17183</v>
      </c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  <c r="ES520" s="17"/>
      <c r="ET520" s="17"/>
      <c r="EU520" s="17"/>
      <c r="EV520" s="17"/>
      <c r="EW520" s="17"/>
      <c r="EX520" s="17"/>
      <c r="EY520" s="17"/>
      <c r="EZ520" s="17"/>
      <c r="FA520" s="17"/>
      <c r="FB520" s="17"/>
      <c r="FC520" s="17"/>
      <c r="FD520" s="17"/>
      <c r="FE520" s="17"/>
      <c r="FF520" s="17"/>
      <c r="FG520" s="17"/>
      <c r="FH520" s="17"/>
      <c r="FI520" s="17"/>
      <c r="FJ520" s="17"/>
      <c r="FK520" s="17"/>
      <c r="FL520" s="17"/>
      <c r="FM520" s="17"/>
      <c r="FN520" s="17"/>
      <c r="FO520" s="17"/>
      <c r="FP520" s="17"/>
      <c r="FQ520" s="17"/>
      <c r="FR520" s="17"/>
      <c r="FS520" s="17"/>
      <c r="FT520" s="17"/>
      <c r="FU520" s="17"/>
      <c r="FV520" s="17"/>
      <c r="FW520" s="17"/>
      <c r="FX520" s="17"/>
      <c r="FY520" s="17"/>
      <c r="FZ520" s="17"/>
      <c r="GA520" s="17"/>
      <c r="GB520" s="17"/>
      <c r="GC520" s="17"/>
      <c r="GD520" s="17"/>
      <c r="GE520" s="17"/>
      <c r="GF520" s="17"/>
      <c r="GG520" s="17"/>
      <c r="GH520" s="17"/>
      <c r="GI520" s="17"/>
      <c r="GJ520" s="17"/>
      <c r="GK520" s="17"/>
      <c r="GL520" s="17"/>
      <c r="GM520" s="17"/>
      <c r="GN520" s="17"/>
      <c r="GO520" s="17"/>
      <c r="GP520" s="17"/>
      <c r="GQ520" s="17"/>
      <c r="GR520" s="17"/>
      <c r="GS520" s="17"/>
      <c r="GT520" s="17"/>
      <c r="GU520" s="17"/>
      <c r="GV520" s="17"/>
      <c r="GW520" s="17"/>
      <c r="GX520" s="17"/>
      <c r="GY520" s="17"/>
      <c r="GZ520" s="17"/>
      <c r="HA520" s="17"/>
      <c r="HB520" s="17"/>
      <c r="HC520" s="17"/>
      <c r="HD520" s="17"/>
      <c r="HE520" s="17"/>
      <c r="HF520" s="17"/>
      <c r="HG520" s="17"/>
      <c r="HH520" s="17"/>
      <c r="HI520" s="17"/>
      <c r="HJ520" s="17"/>
      <c r="HK520" s="17"/>
      <c r="HL520" s="17"/>
      <c r="HM520" s="17"/>
      <c r="HN520" s="17"/>
      <c r="HO520" s="17"/>
      <c r="HP520" s="17"/>
      <c r="HQ520" s="17"/>
      <c r="HR520" s="17"/>
      <c r="HS520" s="17"/>
      <c r="HT520" s="17"/>
      <c r="HU520" s="17"/>
      <c r="HV520" s="17"/>
      <c r="HW520" s="17"/>
      <c r="HX520" s="17"/>
      <c r="HY520" s="17"/>
      <c r="HZ520" s="17"/>
      <c r="IA520" s="17"/>
      <c r="IB520" s="17"/>
      <c r="IC520" s="17"/>
      <c r="ID520" s="17"/>
      <c r="IE520" s="17"/>
      <c r="IF520" s="17"/>
      <c r="IG520" s="17"/>
      <c r="IH520" s="17"/>
      <c r="II520" s="17"/>
      <c r="IJ520" s="17"/>
      <c r="IK520" s="17"/>
      <c r="IL520" s="17"/>
      <c r="IM520" s="17"/>
    </row>
    <row r="521" spans="1:247" s="5" customFormat="1" ht="0.75" customHeight="1" hidden="1">
      <c r="A521" s="172"/>
      <c r="B521" s="173"/>
      <c r="C521" s="82"/>
      <c r="D521" s="7">
        <v>2894</v>
      </c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  <c r="ES521" s="17"/>
      <c r="ET521" s="17"/>
      <c r="EU521" s="17"/>
      <c r="EV521" s="17"/>
      <c r="EW521" s="17"/>
      <c r="EX521" s="17"/>
      <c r="EY521" s="17"/>
      <c r="EZ521" s="17"/>
      <c r="FA521" s="17"/>
      <c r="FB521" s="17"/>
      <c r="FC521" s="17"/>
      <c r="FD521" s="17"/>
      <c r="FE521" s="17"/>
      <c r="FF521" s="17"/>
      <c r="FG521" s="17"/>
      <c r="FH521" s="17"/>
      <c r="FI521" s="17"/>
      <c r="FJ521" s="17"/>
      <c r="FK521" s="17"/>
      <c r="FL521" s="17"/>
      <c r="FM521" s="17"/>
      <c r="FN521" s="17"/>
      <c r="FO521" s="17"/>
      <c r="FP521" s="17"/>
      <c r="FQ521" s="17"/>
      <c r="FR521" s="17"/>
      <c r="FS521" s="17"/>
      <c r="FT521" s="17"/>
      <c r="FU521" s="17"/>
      <c r="FV521" s="17"/>
      <c r="FW521" s="17"/>
      <c r="FX521" s="17"/>
      <c r="FY521" s="17"/>
      <c r="FZ521" s="17"/>
      <c r="GA521" s="17"/>
      <c r="GB521" s="17"/>
      <c r="GC521" s="17"/>
      <c r="GD521" s="17"/>
      <c r="GE521" s="17"/>
      <c r="GF521" s="17"/>
      <c r="GG521" s="17"/>
      <c r="GH521" s="17"/>
      <c r="GI521" s="17"/>
      <c r="GJ521" s="17"/>
      <c r="GK521" s="17"/>
      <c r="GL521" s="17"/>
      <c r="GM521" s="17"/>
      <c r="GN521" s="17"/>
      <c r="GO521" s="17"/>
      <c r="GP521" s="17"/>
      <c r="GQ521" s="17"/>
      <c r="GR521" s="17"/>
      <c r="GS521" s="17"/>
      <c r="GT521" s="17"/>
      <c r="GU521" s="17"/>
      <c r="GV521" s="17"/>
      <c r="GW521" s="17"/>
      <c r="GX521" s="17"/>
      <c r="GY521" s="17"/>
      <c r="GZ521" s="17"/>
      <c r="HA521" s="17"/>
      <c r="HB521" s="17"/>
      <c r="HC521" s="17"/>
      <c r="HD521" s="17"/>
      <c r="HE521" s="17"/>
      <c r="HF521" s="17"/>
      <c r="HG521" s="17"/>
      <c r="HH521" s="17"/>
      <c r="HI521" s="17"/>
      <c r="HJ521" s="17"/>
      <c r="HK521" s="17"/>
      <c r="HL521" s="17"/>
      <c r="HM521" s="17"/>
      <c r="HN521" s="17"/>
      <c r="HO521" s="17"/>
      <c r="HP521" s="17"/>
      <c r="HQ521" s="17"/>
      <c r="HR521" s="17"/>
      <c r="HS521" s="17"/>
      <c r="HT521" s="17"/>
      <c r="HU521" s="17"/>
      <c r="HV521" s="17"/>
      <c r="HW521" s="17"/>
      <c r="HX521" s="17"/>
      <c r="HY521" s="17"/>
      <c r="HZ521" s="17"/>
      <c r="IA521" s="17"/>
      <c r="IB521" s="17"/>
      <c r="IC521" s="17"/>
      <c r="ID521" s="17"/>
      <c r="IE521" s="17"/>
      <c r="IF521" s="17"/>
      <c r="IG521" s="17"/>
      <c r="IH521" s="17"/>
      <c r="II521" s="17"/>
      <c r="IJ521" s="17"/>
      <c r="IK521" s="17"/>
      <c r="IL521" s="17"/>
      <c r="IM521" s="17"/>
    </row>
    <row r="522" spans="1:247" s="5" customFormat="1" ht="14.25" customHeight="1" thickBot="1">
      <c r="A522" s="109" t="s">
        <v>8</v>
      </c>
      <c r="B522" s="109"/>
      <c r="C522" s="94">
        <v>1483</v>
      </c>
      <c r="D522" s="94">
        <f>D519+D516+D514+D511+D509+D506+D504+D502+D499+D497+D495+D493+D490+D487+D485</f>
        <v>1047</v>
      </c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  <c r="ES522" s="17"/>
      <c r="ET522" s="17"/>
      <c r="EU522" s="17"/>
      <c r="EV522" s="17"/>
      <c r="EW522" s="17"/>
      <c r="EX522" s="17"/>
      <c r="EY522" s="17"/>
      <c r="EZ522" s="17"/>
      <c r="FA522" s="17"/>
      <c r="FB522" s="17"/>
      <c r="FC522" s="17"/>
      <c r="FD522" s="17"/>
      <c r="FE522" s="17"/>
      <c r="FF522" s="17"/>
      <c r="FG522" s="17"/>
      <c r="FH522" s="17"/>
      <c r="FI522" s="17"/>
      <c r="FJ522" s="17"/>
      <c r="FK522" s="17"/>
      <c r="FL522" s="17"/>
      <c r="FM522" s="17"/>
      <c r="FN522" s="17"/>
      <c r="FO522" s="17"/>
      <c r="FP522" s="17"/>
      <c r="FQ522" s="17"/>
      <c r="FR522" s="17"/>
      <c r="FS522" s="17"/>
      <c r="FT522" s="17"/>
      <c r="FU522" s="17"/>
      <c r="FV522" s="17"/>
      <c r="FW522" s="17"/>
      <c r="FX522" s="17"/>
      <c r="FY522" s="17"/>
      <c r="FZ522" s="17"/>
      <c r="GA522" s="17"/>
      <c r="GB522" s="17"/>
      <c r="GC522" s="17"/>
      <c r="GD522" s="17"/>
      <c r="GE522" s="17"/>
      <c r="GF522" s="17"/>
      <c r="GG522" s="17"/>
      <c r="GH522" s="17"/>
      <c r="GI522" s="17"/>
      <c r="GJ522" s="17"/>
      <c r="GK522" s="17"/>
      <c r="GL522" s="17"/>
      <c r="GM522" s="17"/>
      <c r="GN522" s="17"/>
      <c r="GO522" s="17"/>
      <c r="GP522" s="17"/>
      <c r="GQ522" s="17"/>
      <c r="GR522" s="17"/>
      <c r="GS522" s="17"/>
      <c r="GT522" s="17"/>
      <c r="GU522" s="17"/>
      <c r="GV522" s="17"/>
      <c r="GW522" s="17"/>
      <c r="GX522" s="17"/>
      <c r="GY522" s="17"/>
      <c r="GZ522" s="17"/>
      <c r="HA522" s="17"/>
      <c r="HB522" s="17"/>
      <c r="HC522" s="17"/>
      <c r="HD522" s="17"/>
      <c r="HE522" s="17"/>
      <c r="HF522" s="17"/>
      <c r="HG522" s="17"/>
      <c r="HH522" s="17"/>
      <c r="HI522" s="17"/>
      <c r="HJ522" s="17"/>
      <c r="HK522" s="17"/>
      <c r="HL522" s="17"/>
      <c r="HM522" s="17"/>
      <c r="HN522" s="17"/>
      <c r="HO522" s="17"/>
      <c r="HP522" s="17"/>
      <c r="HQ522" s="17"/>
      <c r="HR522" s="17"/>
      <c r="HS522" s="17"/>
      <c r="HT522" s="17"/>
      <c r="HU522" s="17"/>
      <c r="HV522" s="17"/>
      <c r="HW522" s="17"/>
      <c r="HX522" s="17"/>
      <c r="HY522" s="17"/>
      <c r="HZ522" s="17"/>
      <c r="IA522" s="17"/>
      <c r="IB522" s="17"/>
      <c r="IC522" s="17"/>
      <c r="ID522" s="17"/>
      <c r="IE522" s="17"/>
      <c r="IF522" s="17"/>
      <c r="IG522" s="17"/>
      <c r="IH522" s="17"/>
      <c r="II522" s="17"/>
      <c r="IJ522" s="17"/>
      <c r="IK522" s="17"/>
      <c r="IL522" s="17"/>
      <c r="IM522" s="17"/>
    </row>
    <row r="523" spans="1:247" s="5" customFormat="1" ht="11.25" customHeight="1" hidden="1" thickBot="1">
      <c r="A523" s="93"/>
      <c r="B523" s="93"/>
      <c r="C523" s="93"/>
      <c r="D523" s="94">
        <v>2894</v>
      </c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  <c r="EV523" s="17"/>
      <c r="EW523" s="17"/>
      <c r="EX523" s="17"/>
      <c r="EY523" s="17"/>
      <c r="EZ523" s="17"/>
      <c r="FA523" s="17"/>
      <c r="FB523" s="17"/>
      <c r="FC523" s="17"/>
      <c r="FD523" s="17"/>
      <c r="FE523" s="17"/>
      <c r="FF523" s="17"/>
      <c r="FG523" s="17"/>
      <c r="FH523" s="17"/>
      <c r="FI523" s="17"/>
      <c r="FJ523" s="17"/>
      <c r="FK523" s="17"/>
      <c r="FL523" s="17"/>
      <c r="FM523" s="17"/>
      <c r="FN523" s="17"/>
      <c r="FO523" s="17"/>
      <c r="FP523" s="17"/>
      <c r="FQ523" s="17"/>
      <c r="FR523" s="17"/>
      <c r="FS523" s="17"/>
      <c r="FT523" s="17"/>
      <c r="FU523" s="17"/>
      <c r="FV523" s="17"/>
      <c r="FW523" s="17"/>
      <c r="FX523" s="17"/>
      <c r="FY523" s="17"/>
      <c r="FZ523" s="17"/>
      <c r="GA523" s="17"/>
      <c r="GB523" s="17"/>
      <c r="GC523" s="17"/>
      <c r="GD523" s="17"/>
      <c r="GE523" s="17"/>
      <c r="GF523" s="17"/>
      <c r="GG523" s="17"/>
      <c r="GH523" s="17"/>
      <c r="GI523" s="17"/>
      <c r="GJ523" s="17"/>
      <c r="GK523" s="17"/>
      <c r="GL523" s="17"/>
      <c r="GM523" s="17"/>
      <c r="GN523" s="17"/>
      <c r="GO523" s="17"/>
      <c r="GP523" s="17"/>
      <c r="GQ523" s="17"/>
      <c r="GR523" s="17"/>
      <c r="GS523" s="17"/>
      <c r="GT523" s="17"/>
      <c r="GU523" s="17"/>
      <c r="GV523" s="17"/>
      <c r="GW523" s="17"/>
      <c r="GX523" s="17"/>
      <c r="GY523" s="17"/>
      <c r="GZ523" s="17"/>
      <c r="HA523" s="17"/>
      <c r="HB523" s="17"/>
      <c r="HC523" s="17"/>
      <c r="HD523" s="17"/>
      <c r="HE523" s="17"/>
      <c r="HF523" s="17"/>
      <c r="HG523" s="17"/>
      <c r="HH523" s="17"/>
      <c r="HI523" s="17"/>
      <c r="HJ523" s="17"/>
      <c r="HK523" s="17"/>
      <c r="HL523" s="17"/>
      <c r="HM523" s="17"/>
      <c r="HN523" s="17"/>
      <c r="HO523" s="17"/>
      <c r="HP523" s="17"/>
      <c r="HQ523" s="17"/>
      <c r="HR523" s="17"/>
      <c r="HS523" s="17"/>
      <c r="HT523" s="17"/>
      <c r="HU523" s="17"/>
      <c r="HV523" s="17"/>
      <c r="HW523" s="17"/>
      <c r="HX523" s="17"/>
      <c r="HY523" s="17"/>
      <c r="HZ523" s="17"/>
      <c r="IA523" s="17"/>
      <c r="IB523" s="17"/>
      <c r="IC523" s="17"/>
      <c r="ID523" s="17"/>
      <c r="IE523" s="17"/>
      <c r="IF523" s="17"/>
      <c r="IG523" s="17"/>
      <c r="IH523" s="17"/>
      <c r="II523" s="17"/>
      <c r="IJ523" s="17"/>
      <c r="IK523" s="17"/>
      <c r="IL523" s="17"/>
      <c r="IM523" s="17"/>
    </row>
    <row r="524" spans="1:247" s="5" customFormat="1" ht="13.5" customHeight="1" thickBot="1">
      <c r="A524" s="109" t="s">
        <v>39</v>
      </c>
      <c r="B524" s="171"/>
      <c r="C524" s="171"/>
      <c r="D524" s="171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  <c r="EV524" s="17"/>
      <c r="EW524" s="17"/>
      <c r="EX524" s="17"/>
      <c r="EY524" s="17"/>
      <c r="EZ524" s="17"/>
      <c r="FA524" s="17"/>
      <c r="FB524" s="17"/>
      <c r="FC524" s="17"/>
      <c r="FD524" s="17"/>
      <c r="FE524" s="17"/>
      <c r="FF524" s="17"/>
      <c r="FG524" s="17"/>
      <c r="FH524" s="17"/>
      <c r="FI524" s="17"/>
      <c r="FJ524" s="17"/>
      <c r="FK524" s="17"/>
      <c r="FL524" s="17"/>
      <c r="FM524" s="17"/>
      <c r="FN524" s="17"/>
      <c r="FO524" s="17"/>
      <c r="FP524" s="17"/>
      <c r="FQ524" s="17"/>
      <c r="FR524" s="17"/>
      <c r="FS524" s="17"/>
      <c r="FT524" s="17"/>
      <c r="FU524" s="17"/>
      <c r="FV524" s="17"/>
      <c r="FW524" s="17"/>
      <c r="FX524" s="17"/>
      <c r="FY524" s="17"/>
      <c r="FZ524" s="17"/>
      <c r="GA524" s="17"/>
      <c r="GB524" s="17"/>
      <c r="GC524" s="17"/>
      <c r="GD524" s="17"/>
      <c r="GE524" s="17"/>
      <c r="GF524" s="17"/>
      <c r="GG524" s="17"/>
      <c r="GH524" s="17"/>
      <c r="GI524" s="17"/>
      <c r="GJ524" s="17"/>
      <c r="GK524" s="17"/>
      <c r="GL524" s="17"/>
      <c r="GM524" s="17"/>
      <c r="GN524" s="17"/>
      <c r="GO524" s="17"/>
      <c r="GP524" s="17"/>
      <c r="GQ524" s="17"/>
      <c r="GR524" s="17"/>
      <c r="GS524" s="17"/>
      <c r="GT524" s="17"/>
      <c r="GU524" s="17"/>
      <c r="GV524" s="17"/>
      <c r="GW524" s="17"/>
      <c r="GX524" s="17"/>
      <c r="GY524" s="17"/>
      <c r="GZ524" s="17"/>
      <c r="HA524" s="17"/>
      <c r="HB524" s="17"/>
      <c r="HC524" s="17"/>
      <c r="HD524" s="17"/>
      <c r="HE524" s="17"/>
      <c r="HF524" s="17"/>
      <c r="HG524" s="17"/>
      <c r="HH524" s="17"/>
      <c r="HI524" s="17"/>
      <c r="HJ524" s="17"/>
      <c r="HK524" s="17"/>
      <c r="HL524" s="17"/>
      <c r="HM524" s="17"/>
      <c r="HN524" s="17"/>
      <c r="HO524" s="17"/>
      <c r="HP524" s="17"/>
      <c r="HQ524" s="17"/>
      <c r="HR524" s="17"/>
      <c r="HS524" s="17"/>
      <c r="HT524" s="17"/>
      <c r="HU524" s="17"/>
      <c r="HV524" s="17"/>
      <c r="HW524" s="17"/>
      <c r="HX524" s="17"/>
      <c r="HY524" s="17"/>
      <c r="HZ524" s="17"/>
      <c r="IA524" s="17"/>
      <c r="IB524" s="17"/>
      <c r="IC524" s="17"/>
      <c r="ID524" s="17"/>
      <c r="IE524" s="17"/>
      <c r="IF524" s="17"/>
      <c r="IG524" s="17"/>
      <c r="IH524" s="17"/>
      <c r="II524" s="17"/>
      <c r="IJ524" s="17"/>
      <c r="IK524" s="17"/>
      <c r="IL524" s="17"/>
      <c r="IM524" s="17"/>
    </row>
    <row r="525" spans="1:247" s="5" customFormat="1" ht="15" customHeight="1">
      <c r="A525" s="97">
        <v>67</v>
      </c>
      <c r="B525" s="123" t="s">
        <v>97</v>
      </c>
      <c r="C525" s="140"/>
      <c r="D525" s="140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  <c r="ES525" s="17"/>
      <c r="ET525" s="17"/>
      <c r="EU525" s="17"/>
      <c r="EV525" s="17"/>
      <c r="EW525" s="17"/>
      <c r="EX525" s="17"/>
      <c r="EY525" s="17"/>
      <c r="EZ525" s="17"/>
      <c r="FA525" s="17"/>
      <c r="FB525" s="17"/>
      <c r="FC525" s="17"/>
      <c r="FD525" s="17"/>
      <c r="FE525" s="17"/>
      <c r="FF525" s="17"/>
      <c r="FG525" s="17"/>
      <c r="FH525" s="17"/>
      <c r="FI525" s="17"/>
      <c r="FJ525" s="17"/>
      <c r="FK525" s="17"/>
      <c r="FL525" s="17"/>
      <c r="FM525" s="17"/>
      <c r="FN525" s="17"/>
      <c r="FO525" s="17"/>
      <c r="FP525" s="17"/>
      <c r="FQ525" s="17"/>
      <c r="FR525" s="17"/>
      <c r="FS525" s="17"/>
      <c r="FT525" s="17"/>
      <c r="FU525" s="17"/>
      <c r="FV525" s="17"/>
      <c r="FW525" s="17"/>
      <c r="FX525" s="17"/>
      <c r="FY525" s="17"/>
      <c r="FZ525" s="17"/>
      <c r="GA525" s="17"/>
      <c r="GB525" s="17"/>
      <c r="GC525" s="17"/>
      <c r="GD525" s="17"/>
      <c r="GE525" s="17"/>
      <c r="GF525" s="17"/>
      <c r="GG525" s="17"/>
      <c r="GH525" s="17"/>
      <c r="GI525" s="17"/>
      <c r="GJ525" s="17"/>
      <c r="GK525" s="17"/>
      <c r="GL525" s="17"/>
      <c r="GM525" s="17"/>
      <c r="GN525" s="17"/>
      <c r="GO525" s="17"/>
      <c r="GP525" s="17"/>
      <c r="GQ525" s="17"/>
      <c r="GR525" s="17"/>
      <c r="GS525" s="17"/>
      <c r="GT525" s="17"/>
      <c r="GU525" s="17"/>
      <c r="GV525" s="17"/>
      <c r="GW525" s="17"/>
      <c r="GX525" s="17"/>
      <c r="GY525" s="17"/>
      <c r="GZ525" s="17"/>
      <c r="HA525" s="17"/>
      <c r="HB525" s="17"/>
      <c r="HC525" s="17"/>
      <c r="HD525" s="17"/>
      <c r="HE525" s="17"/>
      <c r="HF525" s="17"/>
      <c r="HG525" s="17"/>
      <c r="HH525" s="17"/>
      <c r="HI525" s="17"/>
      <c r="HJ525" s="17"/>
      <c r="HK525" s="17"/>
      <c r="HL525" s="17"/>
      <c r="HM525" s="17"/>
      <c r="HN525" s="17"/>
      <c r="HO525" s="17"/>
      <c r="HP525" s="17"/>
      <c r="HQ525" s="17"/>
      <c r="HR525" s="17"/>
      <c r="HS525" s="17"/>
      <c r="HT525" s="17"/>
      <c r="HU525" s="17"/>
      <c r="HV525" s="17"/>
      <c r="HW525" s="17"/>
      <c r="HX525" s="17"/>
      <c r="HY525" s="17"/>
      <c r="HZ525" s="17"/>
      <c r="IA525" s="17"/>
      <c r="IB525" s="17"/>
      <c r="IC525" s="17"/>
      <c r="ID525" s="17"/>
      <c r="IE525" s="17"/>
      <c r="IF525" s="17"/>
      <c r="IG525" s="17"/>
      <c r="IH525" s="17"/>
      <c r="II525" s="17"/>
      <c r="IJ525" s="17"/>
      <c r="IK525" s="17"/>
      <c r="IL525" s="17"/>
      <c r="IM525" s="17"/>
    </row>
    <row r="526" spans="1:247" s="5" customFormat="1" ht="13.5" customHeight="1">
      <c r="A526" s="89"/>
      <c r="B526" s="89" t="s">
        <v>7</v>
      </c>
      <c r="C526" s="13">
        <v>250</v>
      </c>
      <c r="D526" s="75">
        <v>61</v>
      </c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  <c r="ES526" s="17"/>
      <c r="ET526" s="17"/>
      <c r="EU526" s="17"/>
      <c r="EV526" s="17"/>
      <c r="EW526" s="17"/>
      <c r="EX526" s="17"/>
      <c r="EY526" s="17"/>
      <c r="EZ526" s="17"/>
      <c r="FA526" s="17"/>
      <c r="FB526" s="17"/>
      <c r="FC526" s="17"/>
      <c r="FD526" s="17"/>
      <c r="FE526" s="17"/>
      <c r="FF526" s="17"/>
      <c r="FG526" s="17"/>
      <c r="FH526" s="17"/>
      <c r="FI526" s="17"/>
      <c r="FJ526" s="17"/>
      <c r="FK526" s="17"/>
      <c r="FL526" s="17"/>
      <c r="FM526" s="17"/>
      <c r="FN526" s="17"/>
      <c r="FO526" s="17"/>
      <c r="FP526" s="17"/>
      <c r="FQ526" s="17"/>
      <c r="FR526" s="17"/>
      <c r="FS526" s="17"/>
      <c r="FT526" s="17"/>
      <c r="FU526" s="17"/>
      <c r="FV526" s="17"/>
      <c r="FW526" s="17"/>
      <c r="FX526" s="17"/>
      <c r="FY526" s="17"/>
      <c r="FZ526" s="17"/>
      <c r="GA526" s="17"/>
      <c r="GB526" s="17"/>
      <c r="GC526" s="17"/>
      <c r="GD526" s="17"/>
      <c r="GE526" s="17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  <c r="GZ526" s="17"/>
      <c r="HA526" s="17"/>
      <c r="HB526" s="17"/>
      <c r="HC526" s="17"/>
      <c r="HD526" s="17"/>
      <c r="HE526" s="17"/>
      <c r="HF526" s="17"/>
      <c r="HG526" s="17"/>
      <c r="HH526" s="17"/>
      <c r="HI526" s="17"/>
      <c r="HJ526" s="17"/>
      <c r="HK526" s="17"/>
      <c r="HL526" s="17"/>
      <c r="HM526" s="17"/>
      <c r="HN526" s="17"/>
      <c r="HO526" s="17"/>
      <c r="HP526" s="17"/>
      <c r="HQ526" s="17"/>
      <c r="HR526" s="17"/>
      <c r="HS526" s="17"/>
      <c r="HT526" s="17"/>
      <c r="HU526" s="17"/>
      <c r="HV526" s="17"/>
      <c r="HW526" s="17"/>
      <c r="HX526" s="17"/>
      <c r="HY526" s="17"/>
      <c r="HZ526" s="17"/>
      <c r="IA526" s="17"/>
      <c r="IB526" s="17"/>
      <c r="IC526" s="17"/>
      <c r="ID526" s="17"/>
      <c r="IE526" s="17"/>
      <c r="IF526" s="17"/>
      <c r="IG526" s="17"/>
      <c r="IH526" s="17"/>
      <c r="II526" s="17"/>
      <c r="IJ526" s="17"/>
      <c r="IK526" s="17"/>
      <c r="IL526" s="17"/>
      <c r="IM526" s="17"/>
    </row>
    <row r="527" spans="1:247" s="5" customFormat="1" ht="8.25" customHeight="1" hidden="1">
      <c r="A527" s="89"/>
      <c r="B527" s="89"/>
      <c r="C527" s="13">
        <v>250</v>
      </c>
      <c r="D527" s="75">
        <v>61</v>
      </c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7"/>
      <c r="FT527" s="17"/>
      <c r="FU527" s="17"/>
      <c r="FV527" s="17"/>
      <c r="FW527" s="17"/>
      <c r="FX527" s="17"/>
      <c r="FY527" s="17"/>
      <c r="FZ527" s="17"/>
      <c r="GA527" s="17"/>
      <c r="GB527" s="17"/>
      <c r="GC527" s="17"/>
      <c r="GD527" s="17"/>
      <c r="GE527" s="17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17"/>
      <c r="HA527" s="17"/>
      <c r="HB527" s="17"/>
      <c r="HC527" s="17"/>
      <c r="HD527" s="17"/>
      <c r="HE527" s="17"/>
      <c r="HF527" s="17"/>
      <c r="HG527" s="17"/>
      <c r="HH527" s="17"/>
      <c r="HI527" s="17"/>
      <c r="HJ527" s="17"/>
      <c r="HK527" s="17"/>
      <c r="HL527" s="17"/>
      <c r="HM527" s="17"/>
      <c r="HN527" s="17"/>
      <c r="HO527" s="17"/>
      <c r="HP527" s="17"/>
      <c r="HQ527" s="17"/>
      <c r="HR527" s="17"/>
      <c r="HS527" s="17"/>
      <c r="HT527" s="17"/>
      <c r="HU527" s="17"/>
      <c r="HV527" s="17"/>
      <c r="HW527" s="17"/>
      <c r="HX527" s="17"/>
      <c r="HY527" s="17"/>
      <c r="HZ527" s="17"/>
      <c r="IA527" s="17"/>
      <c r="IB527" s="17"/>
      <c r="IC527" s="17"/>
      <c r="ID527" s="17"/>
      <c r="IE527" s="17"/>
      <c r="IF527" s="17"/>
      <c r="IG527" s="17"/>
      <c r="IH527" s="17"/>
      <c r="II527" s="17"/>
      <c r="IJ527" s="17"/>
      <c r="IK527" s="17"/>
      <c r="IL527" s="17"/>
      <c r="IM527" s="17"/>
    </row>
    <row r="528" spans="1:247" s="5" customFormat="1" ht="14.25" customHeight="1">
      <c r="A528" s="138"/>
      <c r="B528" s="138" t="s">
        <v>6</v>
      </c>
      <c r="C528" s="75">
        <v>360</v>
      </c>
      <c r="D528" s="75">
        <v>150</v>
      </c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7"/>
      <c r="FT528" s="17"/>
      <c r="FU528" s="17"/>
      <c r="FV528" s="17"/>
      <c r="FW528" s="17"/>
      <c r="FX528" s="17"/>
      <c r="FY528" s="17"/>
      <c r="FZ528" s="17"/>
      <c r="GA528" s="17"/>
      <c r="GB528" s="17"/>
      <c r="GC528" s="17"/>
      <c r="GD528" s="17"/>
      <c r="GE528" s="17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17"/>
      <c r="HA528" s="17"/>
      <c r="HB528" s="17"/>
      <c r="HC528" s="17"/>
      <c r="HD528" s="17"/>
      <c r="HE528" s="17"/>
      <c r="HF528" s="17"/>
      <c r="HG528" s="17"/>
      <c r="HH528" s="17"/>
      <c r="HI528" s="17"/>
      <c r="HJ528" s="17"/>
      <c r="HK528" s="17"/>
      <c r="HL528" s="17"/>
      <c r="HM528" s="17"/>
      <c r="HN528" s="17"/>
      <c r="HO528" s="17"/>
      <c r="HP528" s="17"/>
      <c r="HQ528" s="17"/>
      <c r="HR528" s="17"/>
      <c r="HS528" s="17"/>
      <c r="HT528" s="17"/>
      <c r="HU528" s="17"/>
      <c r="HV528" s="17"/>
      <c r="HW528" s="17"/>
      <c r="HX528" s="17"/>
      <c r="HY528" s="17"/>
      <c r="HZ528" s="17"/>
      <c r="IA528" s="17"/>
      <c r="IB528" s="17"/>
      <c r="IC528" s="17"/>
      <c r="ID528" s="17"/>
      <c r="IE528" s="17"/>
      <c r="IF528" s="17"/>
      <c r="IG528" s="17"/>
      <c r="IH528" s="17"/>
      <c r="II528" s="17"/>
      <c r="IJ528" s="17"/>
      <c r="IK528" s="17"/>
      <c r="IL528" s="17"/>
      <c r="IM528" s="17"/>
    </row>
    <row r="529" spans="1:247" s="5" customFormat="1" ht="36.75" customHeight="1" hidden="1" thickBot="1">
      <c r="A529" s="104"/>
      <c r="B529" s="104"/>
      <c r="C529" s="75">
        <v>360</v>
      </c>
      <c r="D529" s="75">
        <v>150</v>
      </c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  <c r="EM529" s="17"/>
      <c r="EN529" s="17"/>
      <c r="EO529" s="17"/>
      <c r="EP529" s="17"/>
      <c r="EQ529" s="17"/>
      <c r="ER529" s="17"/>
      <c r="ES529" s="17"/>
      <c r="ET529" s="17"/>
      <c r="EU529" s="17"/>
      <c r="EV529" s="17"/>
      <c r="EW529" s="17"/>
      <c r="EX529" s="17"/>
      <c r="EY529" s="17"/>
      <c r="EZ529" s="17"/>
      <c r="FA529" s="17"/>
      <c r="FB529" s="17"/>
      <c r="FC529" s="17"/>
      <c r="FD529" s="17"/>
      <c r="FE529" s="17"/>
      <c r="FF529" s="17"/>
      <c r="FG529" s="17"/>
      <c r="FH529" s="17"/>
      <c r="FI529" s="17"/>
      <c r="FJ529" s="17"/>
      <c r="FK529" s="17"/>
      <c r="FL529" s="17"/>
      <c r="FM529" s="17"/>
      <c r="FN529" s="17"/>
      <c r="FO529" s="17"/>
      <c r="FP529" s="17"/>
      <c r="FQ529" s="17"/>
      <c r="FR529" s="17"/>
      <c r="FS529" s="17"/>
      <c r="FT529" s="17"/>
      <c r="FU529" s="17"/>
      <c r="FV529" s="17"/>
      <c r="FW529" s="17"/>
      <c r="FX529" s="17"/>
      <c r="FY529" s="17"/>
      <c r="FZ529" s="17"/>
      <c r="GA529" s="17"/>
      <c r="GB529" s="17"/>
      <c r="GC529" s="17"/>
      <c r="GD529" s="17"/>
      <c r="GE529" s="17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  <c r="GZ529" s="17"/>
      <c r="HA529" s="17"/>
      <c r="HB529" s="17"/>
      <c r="HC529" s="17"/>
      <c r="HD529" s="17"/>
      <c r="HE529" s="17"/>
      <c r="HF529" s="17"/>
      <c r="HG529" s="17"/>
      <c r="HH529" s="17"/>
      <c r="HI529" s="17"/>
      <c r="HJ529" s="17"/>
      <c r="HK529" s="17"/>
      <c r="HL529" s="17"/>
      <c r="HM529" s="17"/>
      <c r="HN529" s="17"/>
      <c r="HO529" s="17"/>
      <c r="HP529" s="17"/>
      <c r="HQ529" s="17"/>
      <c r="HR529" s="17"/>
      <c r="HS529" s="17"/>
      <c r="HT529" s="17"/>
      <c r="HU529" s="17"/>
      <c r="HV529" s="17"/>
      <c r="HW529" s="17"/>
      <c r="HX529" s="17"/>
      <c r="HY529" s="17"/>
      <c r="HZ529" s="17"/>
      <c r="IA529" s="17"/>
      <c r="IB529" s="17"/>
      <c r="IC529" s="17"/>
      <c r="ID529" s="17"/>
      <c r="IE529" s="17"/>
      <c r="IF529" s="17"/>
      <c r="IG529" s="17"/>
      <c r="IH529" s="17"/>
      <c r="II529" s="17"/>
      <c r="IJ529" s="17"/>
      <c r="IK529" s="17"/>
      <c r="IL529" s="17"/>
      <c r="IM529" s="17"/>
    </row>
    <row r="530" spans="1:247" s="5" customFormat="1" ht="4.5" customHeight="1" hidden="1">
      <c r="A530" s="46"/>
      <c r="B530" s="74" t="s">
        <v>32</v>
      </c>
      <c r="C530" s="75">
        <v>90</v>
      </c>
      <c r="D530" s="75">
        <v>90</v>
      </c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  <c r="EM530" s="17"/>
      <c r="EN530" s="17"/>
      <c r="EO530" s="17"/>
      <c r="EP530" s="17"/>
      <c r="EQ530" s="17"/>
      <c r="ER530" s="17"/>
      <c r="ES530" s="17"/>
      <c r="ET530" s="17"/>
      <c r="EU530" s="17"/>
      <c r="EV530" s="17"/>
      <c r="EW530" s="17"/>
      <c r="EX530" s="17"/>
      <c r="EY530" s="17"/>
      <c r="EZ530" s="17"/>
      <c r="FA530" s="17"/>
      <c r="FB530" s="17"/>
      <c r="FC530" s="17"/>
      <c r="FD530" s="17"/>
      <c r="FE530" s="17"/>
      <c r="FF530" s="17"/>
      <c r="FG530" s="17"/>
      <c r="FH530" s="17"/>
      <c r="FI530" s="17"/>
      <c r="FJ530" s="17"/>
      <c r="FK530" s="17"/>
      <c r="FL530" s="17"/>
      <c r="FM530" s="17"/>
      <c r="FN530" s="17"/>
      <c r="FO530" s="17"/>
      <c r="FP530" s="17"/>
      <c r="FQ530" s="17"/>
      <c r="FR530" s="17"/>
      <c r="FS530" s="17"/>
      <c r="FT530" s="17"/>
      <c r="FU530" s="17"/>
      <c r="FV530" s="17"/>
      <c r="FW530" s="17"/>
      <c r="FX530" s="17"/>
      <c r="FY530" s="17"/>
      <c r="FZ530" s="17"/>
      <c r="GA530" s="17"/>
      <c r="GB530" s="17"/>
      <c r="GC530" s="17"/>
      <c r="GD530" s="17"/>
      <c r="GE530" s="17"/>
      <c r="GF530" s="17"/>
      <c r="GG530" s="17"/>
      <c r="GH530" s="17"/>
      <c r="GI530" s="17"/>
      <c r="GJ530" s="17"/>
      <c r="GK530" s="17"/>
      <c r="GL530" s="17"/>
      <c r="GM530" s="17"/>
      <c r="GN530" s="17"/>
      <c r="GO530" s="17"/>
      <c r="GP530" s="17"/>
      <c r="GQ530" s="17"/>
      <c r="GR530" s="17"/>
      <c r="GS530" s="17"/>
      <c r="GT530" s="17"/>
      <c r="GU530" s="17"/>
      <c r="GV530" s="17"/>
      <c r="GW530" s="17"/>
      <c r="GX530" s="17"/>
      <c r="GY530" s="17"/>
      <c r="GZ530" s="17"/>
      <c r="HA530" s="17"/>
      <c r="HB530" s="17"/>
      <c r="HC530" s="17"/>
      <c r="HD530" s="17"/>
      <c r="HE530" s="17"/>
      <c r="HF530" s="17"/>
      <c r="HG530" s="17"/>
      <c r="HH530" s="17"/>
      <c r="HI530" s="17"/>
      <c r="HJ530" s="17"/>
      <c r="HK530" s="17"/>
      <c r="HL530" s="17"/>
      <c r="HM530" s="17"/>
      <c r="HN530" s="17"/>
      <c r="HO530" s="17"/>
      <c r="HP530" s="17"/>
      <c r="HQ530" s="17"/>
      <c r="HR530" s="17"/>
      <c r="HS530" s="17"/>
      <c r="HT530" s="17"/>
      <c r="HU530" s="17"/>
      <c r="HV530" s="17"/>
      <c r="HW530" s="17"/>
      <c r="HX530" s="17"/>
      <c r="HY530" s="17"/>
      <c r="HZ530" s="17"/>
      <c r="IA530" s="17"/>
      <c r="IB530" s="17"/>
      <c r="IC530" s="17"/>
      <c r="ID530" s="17"/>
      <c r="IE530" s="17"/>
      <c r="IF530" s="17"/>
      <c r="IG530" s="17"/>
      <c r="IH530" s="17"/>
      <c r="II530" s="17"/>
      <c r="IJ530" s="17"/>
      <c r="IK530" s="17"/>
      <c r="IL530" s="17"/>
      <c r="IM530" s="17"/>
    </row>
    <row r="531" spans="1:247" s="5" customFormat="1" ht="15" customHeight="1">
      <c r="A531" s="46"/>
      <c r="B531" s="74" t="s">
        <v>32</v>
      </c>
      <c r="C531" s="75">
        <v>90</v>
      </c>
      <c r="D531" s="75">
        <v>90</v>
      </c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  <c r="EM531" s="17"/>
      <c r="EN531" s="17"/>
      <c r="EO531" s="17"/>
      <c r="EP531" s="17"/>
      <c r="EQ531" s="17"/>
      <c r="ER531" s="17"/>
      <c r="ES531" s="17"/>
      <c r="ET531" s="17"/>
      <c r="EU531" s="17"/>
      <c r="EV531" s="17"/>
      <c r="EW531" s="17"/>
      <c r="EX531" s="17"/>
      <c r="EY531" s="17"/>
      <c r="EZ531" s="17"/>
      <c r="FA531" s="17"/>
      <c r="FB531" s="17"/>
      <c r="FC531" s="17"/>
      <c r="FD531" s="17"/>
      <c r="FE531" s="17"/>
      <c r="FF531" s="17"/>
      <c r="FG531" s="17"/>
      <c r="FH531" s="17"/>
      <c r="FI531" s="17"/>
      <c r="FJ531" s="17"/>
      <c r="FK531" s="17"/>
      <c r="FL531" s="17"/>
      <c r="FM531" s="17"/>
      <c r="FN531" s="17"/>
      <c r="FO531" s="17"/>
      <c r="FP531" s="17"/>
      <c r="FQ531" s="17"/>
      <c r="FR531" s="17"/>
      <c r="FS531" s="17"/>
      <c r="FT531" s="17"/>
      <c r="FU531" s="17"/>
      <c r="FV531" s="17"/>
      <c r="FW531" s="17"/>
      <c r="FX531" s="17"/>
      <c r="FY531" s="17"/>
      <c r="FZ531" s="17"/>
      <c r="GA531" s="17"/>
      <c r="GB531" s="17"/>
      <c r="GC531" s="17"/>
      <c r="GD531" s="17"/>
      <c r="GE531" s="17"/>
      <c r="GF531" s="17"/>
      <c r="GG531" s="17"/>
      <c r="GH531" s="17"/>
      <c r="GI531" s="17"/>
      <c r="GJ531" s="17"/>
      <c r="GK531" s="17"/>
      <c r="GL531" s="17"/>
      <c r="GM531" s="17"/>
      <c r="GN531" s="17"/>
      <c r="GO531" s="17"/>
      <c r="GP531" s="17"/>
      <c r="GQ531" s="17"/>
      <c r="GR531" s="17"/>
      <c r="GS531" s="17"/>
      <c r="GT531" s="17"/>
      <c r="GU531" s="17"/>
      <c r="GV531" s="17"/>
      <c r="GW531" s="17"/>
      <c r="GX531" s="17"/>
      <c r="GY531" s="17"/>
      <c r="GZ531" s="17"/>
      <c r="HA531" s="17"/>
      <c r="HB531" s="17"/>
      <c r="HC531" s="17"/>
      <c r="HD531" s="17"/>
      <c r="HE531" s="17"/>
      <c r="HF531" s="17"/>
      <c r="HG531" s="17"/>
      <c r="HH531" s="17"/>
      <c r="HI531" s="17"/>
      <c r="HJ531" s="17"/>
      <c r="HK531" s="17"/>
      <c r="HL531" s="17"/>
      <c r="HM531" s="17"/>
      <c r="HN531" s="17"/>
      <c r="HO531" s="17"/>
      <c r="HP531" s="17"/>
      <c r="HQ531" s="17"/>
      <c r="HR531" s="17"/>
      <c r="HS531" s="17"/>
      <c r="HT531" s="17"/>
      <c r="HU531" s="17"/>
      <c r="HV531" s="17"/>
      <c r="HW531" s="17"/>
      <c r="HX531" s="17"/>
      <c r="HY531" s="17"/>
      <c r="HZ531" s="17"/>
      <c r="IA531" s="17"/>
      <c r="IB531" s="17"/>
      <c r="IC531" s="17"/>
      <c r="ID531" s="17"/>
      <c r="IE531" s="17"/>
      <c r="IF531" s="17"/>
      <c r="IG531" s="17"/>
      <c r="IH531" s="17"/>
      <c r="II531" s="17"/>
      <c r="IJ531" s="17"/>
      <c r="IK531" s="17"/>
      <c r="IL531" s="17"/>
      <c r="IM531" s="17"/>
    </row>
    <row r="532" spans="1:247" s="5" customFormat="1" ht="1.5" customHeight="1" hidden="1" thickBot="1">
      <c r="A532" s="104"/>
      <c r="B532" s="104" t="s">
        <v>26</v>
      </c>
      <c r="C532" s="75">
        <v>150</v>
      </c>
      <c r="D532" s="75">
        <v>150</v>
      </c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  <c r="EM532" s="17"/>
      <c r="EN532" s="17"/>
      <c r="EO532" s="17"/>
      <c r="EP532" s="17"/>
      <c r="EQ532" s="17"/>
      <c r="ER532" s="17"/>
      <c r="ES532" s="17"/>
      <c r="ET532" s="17"/>
      <c r="EU532" s="17"/>
      <c r="EV532" s="17"/>
      <c r="EW532" s="17"/>
      <c r="EX532" s="17"/>
      <c r="EY532" s="17"/>
      <c r="EZ532" s="17"/>
      <c r="FA532" s="17"/>
      <c r="FB532" s="17"/>
      <c r="FC532" s="17"/>
      <c r="FD532" s="17"/>
      <c r="FE532" s="17"/>
      <c r="FF532" s="17"/>
      <c r="FG532" s="17"/>
      <c r="FH532" s="17"/>
      <c r="FI532" s="17"/>
      <c r="FJ532" s="17"/>
      <c r="FK532" s="17"/>
      <c r="FL532" s="17"/>
      <c r="FM532" s="17"/>
      <c r="FN532" s="17"/>
      <c r="FO532" s="17"/>
      <c r="FP532" s="17"/>
      <c r="FQ532" s="17"/>
      <c r="FR532" s="17"/>
      <c r="FS532" s="17"/>
      <c r="FT532" s="17"/>
      <c r="FU532" s="17"/>
      <c r="FV532" s="17"/>
      <c r="FW532" s="17"/>
      <c r="FX532" s="17"/>
      <c r="FY532" s="17"/>
      <c r="FZ532" s="17"/>
      <c r="GA532" s="17"/>
      <c r="GB532" s="17"/>
      <c r="GC532" s="17"/>
      <c r="GD532" s="17"/>
      <c r="GE532" s="17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  <c r="GZ532" s="17"/>
      <c r="HA532" s="17"/>
      <c r="HB532" s="17"/>
      <c r="HC532" s="17"/>
      <c r="HD532" s="17"/>
      <c r="HE532" s="17"/>
      <c r="HF532" s="17"/>
      <c r="HG532" s="17"/>
      <c r="HH532" s="17"/>
      <c r="HI532" s="17"/>
      <c r="HJ532" s="17"/>
      <c r="HK532" s="17"/>
      <c r="HL532" s="17"/>
      <c r="HM532" s="17"/>
      <c r="HN532" s="17"/>
      <c r="HO532" s="17"/>
      <c r="HP532" s="17"/>
      <c r="HQ532" s="17"/>
      <c r="HR532" s="17"/>
      <c r="HS532" s="17"/>
      <c r="HT532" s="17"/>
      <c r="HU532" s="17"/>
      <c r="HV532" s="17"/>
      <c r="HW532" s="17"/>
      <c r="HX532" s="17"/>
      <c r="HY532" s="17"/>
      <c r="HZ532" s="17"/>
      <c r="IA532" s="17"/>
      <c r="IB532" s="17"/>
      <c r="IC532" s="17"/>
      <c r="ID532" s="17"/>
      <c r="IE532" s="17"/>
      <c r="IF532" s="17"/>
      <c r="IG532" s="17"/>
      <c r="IH532" s="17"/>
      <c r="II532" s="17"/>
      <c r="IJ532" s="17"/>
      <c r="IK532" s="17"/>
      <c r="IL532" s="17"/>
      <c r="IM532" s="17"/>
    </row>
    <row r="533" spans="1:247" s="5" customFormat="1" ht="15.75" customHeight="1">
      <c r="A533" s="104"/>
      <c r="B533" s="104"/>
      <c r="C533" s="75">
        <v>150</v>
      </c>
      <c r="D533" s="75">
        <v>150</v>
      </c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  <c r="EM533" s="17"/>
      <c r="EN533" s="17"/>
      <c r="EO533" s="17"/>
      <c r="EP533" s="17"/>
      <c r="EQ533" s="17"/>
      <c r="ER533" s="17"/>
      <c r="ES533" s="17"/>
      <c r="ET533" s="17"/>
      <c r="EU533" s="17"/>
      <c r="EV533" s="17"/>
      <c r="EW533" s="17"/>
      <c r="EX533" s="17"/>
      <c r="EY533" s="17"/>
      <c r="EZ533" s="17"/>
      <c r="FA533" s="17"/>
      <c r="FB533" s="17"/>
      <c r="FC533" s="17"/>
      <c r="FD533" s="17"/>
      <c r="FE533" s="17"/>
      <c r="FF533" s="17"/>
      <c r="FG533" s="17"/>
      <c r="FH533" s="17"/>
      <c r="FI533" s="17"/>
      <c r="FJ533" s="17"/>
      <c r="FK533" s="17"/>
      <c r="FL533" s="17"/>
      <c r="FM533" s="17"/>
      <c r="FN533" s="17"/>
      <c r="FO533" s="17"/>
      <c r="FP533" s="17"/>
      <c r="FQ533" s="17"/>
      <c r="FR533" s="17"/>
      <c r="FS533" s="17"/>
      <c r="FT533" s="17"/>
      <c r="FU533" s="17"/>
      <c r="FV533" s="17"/>
      <c r="FW533" s="17"/>
      <c r="FX533" s="17"/>
      <c r="FY533" s="17"/>
      <c r="FZ533" s="17"/>
      <c r="GA533" s="17"/>
      <c r="GB533" s="17"/>
      <c r="GC533" s="17"/>
      <c r="GD533" s="17"/>
      <c r="GE533" s="17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  <c r="GZ533" s="17"/>
      <c r="HA533" s="17"/>
      <c r="HB533" s="17"/>
      <c r="HC533" s="17"/>
      <c r="HD533" s="17"/>
      <c r="HE533" s="17"/>
      <c r="HF533" s="17"/>
      <c r="HG533" s="17"/>
      <c r="HH533" s="17"/>
      <c r="HI533" s="17"/>
      <c r="HJ533" s="17"/>
      <c r="HK533" s="17"/>
      <c r="HL533" s="17"/>
      <c r="HM533" s="17"/>
      <c r="HN533" s="17"/>
      <c r="HO533" s="17"/>
      <c r="HP533" s="17"/>
      <c r="HQ533" s="17"/>
      <c r="HR533" s="17"/>
      <c r="HS533" s="17"/>
      <c r="HT533" s="17"/>
      <c r="HU533" s="17"/>
      <c r="HV533" s="17"/>
      <c r="HW533" s="17"/>
      <c r="HX533" s="17"/>
      <c r="HY533" s="17"/>
      <c r="HZ533" s="17"/>
      <c r="IA533" s="17"/>
      <c r="IB533" s="17"/>
      <c r="IC533" s="17"/>
      <c r="ID533" s="17"/>
      <c r="IE533" s="17"/>
      <c r="IF533" s="17"/>
      <c r="IG533" s="17"/>
      <c r="IH533" s="17"/>
      <c r="II533" s="17"/>
      <c r="IJ533" s="17"/>
      <c r="IK533" s="17"/>
      <c r="IL533" s="17"/>
      <c r="IM533" s="17"/>
    </row>
    <row r="534" spans="1:247" s="5" customFormat="1" ht="2.25" customHeight="1" hidden="1" thickBot="1">
      <c r="A534" s="104"/>
      <c r="B534" s="117" t="s">
        <v>27</v>
      </c>
      <c r="C534" s="75">
        <v>1019</v>
      </c>
      <c r="D534" s="75">
        <v>1019</v>
      </c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  <c r="ES534" s="17"/>
      <c r="ET534" s="17"/>
      <c r="EU534" s="17"/>
      <c r="EV534" s="17"/>
      <c r="EW534" s="17"/>
      <c r="EX534" s="17"/>
      <c r="EY534" s="17"/>
      <c r="EZ534" s="17"/>
      <c r="FA534" s="17"/>
      <c r="FB534" s="17"/>
      <c r="FC534" s="17"/>
      <c r="FD534" s="17"/>
      <c r="FE534" s="17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17"/>
      <c r="HA534" s="17"/>
      <c r="HB534" s="17"/>
      <c r="HC534" s="17"/>
      <c r="HD534" s="17"/>
      <c r="HE534" s="17"/>
      <c r="HF534" s="17"/>
      <c r="HG534" s="17"/>
      <c r="HH534" s="17"/>
      <c r="HI534" s="17"/>
      <c r="HJ534" s="17"/>
      <c r="HK534" s="17"/>
      <c r="HL534" s="17"/>
      <c r="HM534" s="17"/>
      <c r="HN534" s="17"/>
      <c r="HO534" s="17"/>
      <c r="HP534" s="17"/>
      <c r="HQ534" s="17"/>
      <c r="HR534" s="17"/>
      <c r="HS534" s="17"/>
      <c r="HT534" s="17"/>
      <c r="HU534" s="17"/>
      <c r="HV534" s="17"/>
      <c r="HW534" s="17"/>
      <c r="HX534" s="17"/>
      <c r="HY534" s="17"/>
      <c r="HZ534" s="17"/>
      <c r="IA534" s="17"/>
      <c r="IB534" s="17"/>
      <c r="IC534" s="17"/>
      <c r="ID534" s="17"/>
      <c r="IE534" s="17"/>
      <c r="IF534" s="17"/>
      <c r="IG534" s="17"/>
      <c r="IH534" s="17"/>
      <c r="II534" s="17"/>
      <c r="IJ534" s="17"/>
      <c r="IK534" s="17"/>
      <c r="IL534" s="17"/>
      <c r="IM534" s="17"/>
    </row>
    <row r="535" spans="1:247" s="5" customFormat="1" ht="15">
      <c r="A535" s="104"/>
      <c r="B535" s="117"/>
      <c r="C535" s="75">
        <v>1019</v>
      </c>
      <c r="D535" s="75">
        <v>1019</v>
      </c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17"/>
      <c r="HA535" s="17"/>
      <c r="HB535" s="17"/>
      <c r="HC535" s="17"/>
      <c r="HD535" s="17"/>
      <c r="HE535" s="17"/>
      <c r="HF535" s="17"/>
      <c r="HG535" s="17"/>
      <c r="HH535" s="17"/>
      <c r="HI535" s="17"/>
      <c r="HJ535" s="17"/>
      <c r="HK535" s="17"/>
      <c r="HL535" s="17"/>
      <c r="HM535" s="17"/>
      <c r="HN535" s="17"/>
      <c r="HO535" s="17"/>
      <c r="HP535" s="17"/>
      <c r="HQ535" s="17"/>
      <c r="HR535" s="17"/>
      <c r="HS535" s="17"/>
      <c r="HT535" s="17"/>
      <c r="HU535" s="17"/>
      <c r="HV535" s="17"/>
      <c r="HW535" s="17"/>
      <c r="HX535" s="17"/>
      <c r="HY535" s="17"/>
      <c r="HZ535" s="17"/>
      <c r="IA535" s="17"/>
      <c r="IB535" s="17"/>
      <c r="IC535" s="17"/>
      <c r="ID535" s="17"/>
      <c r="IE535" s="17"/>
      <c r="IF535" s="17"/>
      <c r="IG535" s="17"/>
      <c r="IH535" s="17"/>
      <c r="II535" s="17"/>
      <c r="IJ535" s="17"/>
      <c r="IK535" s="17"/>
      <c r="IL535" s="17"/>
      <c r="IM535" s="17"/>
    </row>
    <row r="536" spans="1:247" s="5" customFormat="1" ht="18.75" customHeight="1" hidden="1">
      <c r="A536" s="104"/>
      <c r="B536" s="104" t="s">
        <v>11</v>
      </c>
      <c r="C536" s="116">
        <v>1760</v>
      </c>
      <c r="D536" s="116">
        <v>1583</v>
      </c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  <c r="EM536" s="17"/>
      <c r="EN536" s="17"/>
      <c r="EO536" s="17"/>
      <c r="EP536" s="17"/>
      <c r="EQ536" s="17"/>
      <c r="ER536" s="17"/>
      <c r="ES536" s="17"/>
      <c r="ET536" s="17"/>
      <c r="EU536" s="17"/>
      <c r="EV536" s="17"/>
      <c r="EW536" s="17"/>
      <c r="EX536" s="17"/>
      <c r="EY536" s="17"/>
      <c r="EZ536" s="17"/>
      <c r="FA536" s="17"/>
      <c r="FB536" s="17"/>
      <c r="FC536" s="17"/>
      <c r="FD536" s="17"/>
      <c r="FE536" s="17"/>
      <c r="FF536" s="17"/>
      <c r="FG536" s="17"/>
      <c r="FH536" s="17"/>
      <c r="FI536" s="17"/>
      <c r="FJ536" s="17"/>
      <c r="FK536" s="17"/>
      <c r="FL536" s="17"/>
      <c r="FM536" s="17"/>
      <c r="FN536" s="17"/>
      <c r="FO536" s="17"/>
      <c r="FP536" s="17"/>
      <c r="FQ536" s="17"/>
      <c r="FR536" s="17"/>
      <c r="FS536" s="17"/>
      <c r="FT536" s="17"/>
      <c r="FU536" s="17"/>
      <c r="FV536" s="17"/>
      <c r="FW536" s="17"/>
      <c r="FX536" s="17"/>
      <c r="FY536" s="17"/>
      <c r="FZ536" s="17"/>
      <c r="GA536" s="17"/>
      <c r="GB536" s="17"/>
      <c r="GC536" s="17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  <c r="GZ536" s="17"/>
      <c r="HA536" s="17"/>
      <c r="HB536" s="17"/>
      <c r="HC536" s="17"/>
      <c r="HD536" s="17"/>
      <c r="HE536" s="17"/>
      <c r="HF536" s="17"/>
      <c r="HG536" s="17"/>
      <c r="HH536" s="17"/>
      <c r="HI536" s="17"/>
      <c r="HJ536" s="17"/>
      <c r="HK536" s="17"/>
      <c r="HL536" s="17"/>
      <c r="HM536" s="17"/>
      <c r="HN536" s="17"/>
      <c r="HO536" s="17"/>
      <c r="HP536" s="17"/>
      <c r="HQ536" s="17"/>
      <c r="HR536" s="17"/>
      <c r="HS536" s="17"/>
      <c r="HT536" s="17"/>
      <c r="HU536" s="17"/>
      <c r="HV536" s="17"/>
      <c r="HW536" s="17"/>
      <c r="HX536" s="17"/>
      <c r="HY536" s="17"/>
      <c r="HZ536" s="17"/>
      <c r="IA536" s="17"/>
      <c r="IB536" s="17"/>
      <c r="IC536" s="17"/>
      <c r="ID536" s="17"/>
      <c r="IE536" s="17"/>
      <c r="IF536" s="17"/>
      <c r="IG536" s="17"/>
      <c r="IH536" s="17"/>
      <c r="II536" s="17"/>
      <c r="IJ536" s="17"/>
      <c r="IK536" s="17"/>
      <c r="IL536" s="17"/>
      <c r="IM536" s="17"/>
    </row>
    <row r="537" spans="1:247" s="5" customFormat="1" ht="13.5" customHeight="1">
      <c r="A537" s="104"/>
      <c r="B537" s="104"/>
      <c r="C537" s="116"/>
      <c r="D537" s="116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17"/>
      <c r="HA537" s="17"/>
      <c r="HB537" s="17"/>
      <c r="HC537" s="17"/>
      <c r="HD537" s="17"/>
      <c r="HE537" s="17"/>
      <c r="HF537" s="17"/>
      <c r="HG537" s="17"/>
      <c r="HH537" s="17"/>
      <c r="HI537" s="17"/>
      <c r="HJ537" s="17"/>
      <c r="HK537" s="17"/>
      <c r="HL537" s="17"/>
      <c r="HM537" s="17"/>
      <c r="HN537" s="17"/>
      <c r="HO537" s="17"/>
      <c r="HP537" s="17"/>
      <c r="HQ537" s="17"/>
      <c r="HR537" s="17"/>
      <c r="HS537" s="17"/>
      <c r="HT537" s="17"/>
      <c r="HU537" s="17"/>
      <c r="HV537" s="17"/>
      <c r="HW537" s="17"/>
      <c r="HX537" s="17"/>
      <c r="HY537" s="17"/>
      <c r="HZ537" s="17"/>
      <c r="IA537" s="17"/>
      <c r="IB537" s="17"/>
      <c r="IC537" s="17"/>
      <c r="ID537" s="17"/>
      <c r="IE537" s="17"/>
      <c r="IF537" s="17"/>
      <c r="IG537" s="17"/>
      <c r="IH537" s="17"/>
      <c r="II537" s="17"/>
      <c r="IJ537" s="17"/>
      <c r="IK537" s="17"/>
      <c r="IL537" s="17"/>
      <c r="IM537" s="17"/>
    </row>
    <row r="538" spans="1:247" s="5" customFormat="1" ht="19.5" customHeight="1" hidden="1" thickBot="1">
      <c r="A538" s="104"/>
      <c r="B538" s="104" t="s">
        <v>14</v>
      </c>
      <c r="C538" s="75">
        <v>740</v>
      </c>
      <c r="D538" s="75">
        <v>740</v>
      </c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  <c r="EM538" s="17"/>
      <c r="EN538" s="17"/>
      <c r="EO538" s="17"/>
      <c r="EP538" s="17"/>
      <c r="EQ538" s="17"/>
      <c r="ER538" s="17"/>
      <c r="ES538" s="17"/>
      <c r="ET538" s="17"/>
      <c r="EU538" s="17"/>
      <c r="EV538" s="17"/>
      <c r="EW538" s="17"/>
      <c r="EX538" s="17"/>
      <c r="EY538" s="17"/>
      <c r="EZ538" s="17"/>
      <c r="FA538" s="17"/>
      <c r="FB538" s="17"/>
      <c r="FC538" s="17"/>
      <c r="FD538" s="17"/>
      <c r="FE538" s="17"/>
      <c r="FF538" s="17"/>
      <c r="FG538" s="17"/>
      <c r="FH538" s="17"/>
      <c r="FI538" s="17"/>
      <c r="FJ538" s="17"/>
      <c r="FK538" s="17"/>
      <c r="FL538" s="17"/>
      <c r="FM538" s="17"/>
      <c r="FN538" s="17"/>
      <c r="FO538" s="17"/>
      <c r="FP538" s="17"/>
      <c r="FQ538" s="17"/>
      <c r="FR538" s="17"/>
      <c r="FS538" s="17"/>
      <c r="FT538" s="17"/>
      <c r="FU538" s="17"/>
      <c r="FV538" s="17"/>
      <c r="FW538" s="17"/>
      <c r="FX538" s="17"/>
      <c r="FY538" s="17"/>
      <c r="FZ538" s="17"/>
      <c r="GA538" s="17"/>
      <c r="GB538" s="17"/>
      <c r="GC538" s="17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  <c r="GZ538" s="17"/>
      <c r="HA538" s="17"/>
      <c r="HB538" s="17"/>
      <c r="HC538" s="17"/>
      <c r="HD538" s="17"/>
      <c r="HE538" s="17"/>
      <c r="HF538" s="17"/>
      <c r="HG538" s="17"/>
      <c r="HH538" s="17"/>
      <c r="HI538" s="17"/>
      <c r="HJ538" s="17"/>
      <c r="HK538" s="17"/>
      <c r="HL538" s="17"/>
      <c r="HM538" s="17"/>
      <c r="HN538" s="17"/>
      <c r="HO538" s="17"/>
      <c r="HP538" s="17"/>
      <c r="HQ538" s="17"/>
      <c r="HR538" s="17"/>
      <c r="HS538" s="17"/>
      <c r="HT538" s="17"/>
      <c r="HU538" s="17"/>
      <c r="HV538" s="17"/>
      <c r="HW538" s="17"/>
      <c r="HX538" s="17"/>
      <c r="HY538" s="17"/>
      <c r="HZ538" s="17"/>
      <c r="IA538" s="17"/>
      <c r="IB538" s="17"/>
      <c r="IC538" s="17"/>
      <c r="ID538" s="17"/>
      <c r="IE538" s="17"/>
      <c r="IF538" s="17"/>
      <c r="IG538" s="17"/>
      <c r="IH538" s="17"/>
      <c r="II538" s="17"/>
      <c r="IJ538" s="17"/>
      <c r="IK538" s="17"/>
      <c r="IL538" s="17"/>
      <c r="IM538" s="17"/>
    </row>
    <row r="539" spans="1:247" s="5" customFormat="1" ht="15" customHeight="1">
      <c r="A539" s="104"/>
      <c r="B539" s="104"/>
      <c r="C539" s="75">
        <v>740</v>
      </c>
      <c r="D539" s="75">
        <v>740</v>
      </c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  <c r="HA539" s="17"/>
      <c r="HB539" s="17"/>
      <c r="HC539" s="17"/>
      <c r="HD539" s="17"/>
      <c r="HE539" s="17"/>
      <c r="HF539" s="17"/>
      <c r="HG539" s="17"/>
      <c r="HH539" s="17"/>
      <c r="HI539" s="17"/>
      <c r="HJ539" s="17"/>
      <c r="HK539" s="17"/>
      <c r="HL539" s="17"/>
      <c r="HM539" s="17"/>
      <c r="HN539" s="17"/>
      <c r="HO539" s="17"/>
      <c r="HP539" s="17"/>
      <c r="HQ539" s="17"/>
      <c r="HR539" s="17"/>
      <c r="HS539" s="17"/>
      <c r="HT539" s="17"/>
      <c r="HU539" s="17"/>
      <c r="HV539" s="17"/>
      <c r="HW539" s="17"/>
      <c r="HX539" s="17"/>
      <c r="HY539" s="17"/>
      <c r="HZ539" s="17"/>
      <c r="IA539" s="17"/>
      <c r="IB539" s="17"/>
      <c r="IC539" s="17"/>
      <c r="ID539" s="17"/>
      <c r="IE539" s="17"/>
      <c r="IF539" s="17"/>
      <c r="IG539" s="17"/>
      <c r="IH539" s="17"/>
      <c r="II539" s="17"/>
      <c r="IJ539" s="17"/>
      <c r="IK539" s="17"/>
      <c r="IL539" s="17"/>
      <c r="IM539" s="17"/>
    </row>
    <row r="540" spans="1:247" s="5" customFormat="1" ht="36.75" customHeight="1" hidden="1" thickBot="1">
      <c r="A540" s="104"/>
      <c r="B540" s="104" t="s">
        <v>25</v>
      </c>
      <c r="C540" s="75">
        <v>1359</v>
      </c>
      <c r="D540" s="75">
        <v>702</v>
      </c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  <c r="HA540" s="17"/>
      <c r="HB540" s="17"/>
      <c r="HC540" s="17"/>
      <c r="HD540" s="17"/>
      <c r="HE540" s="17"/>
      <c r="HF540" s="17"/>
      <c r="HG540" s="17"/>
      <c r="HH540" s="17"/>
      <c r="HI540" s="17"/>
      <c r="HJ540" s="17"/>
      <c r="HK540" s="17"/>
      <c r="HL540" s="17"/>
      <c r="HM540" s="17"/>
      <c r="HN540" s="17"/>
      <c r="HO540" s="17"/>
      <c r="HP540" s="17"/>
      <c r="HQ540" s="17"/>
      <c r="HR540" s="17"/>
      <c r="HS540" s="17"/>
      <c r="HT540" s="17"/>
      <c r="HU540" s="17"/>
      <c r="HV540" s="17"/>
      <c r="HW540" s="17"/>
      <c r="HX540" s="17"/>
      <c r="HY540" s="17"/>
      <c r="HZ540" s="17"/>
      <c r="IA540" s="17"/>
      <c r="IB540" s="17"/>
      <c r="IC540" s="17"/>
      <c r="ID540" s="17"/>
      <c r="IE540" s="17"/>
      <c r="IF540" s="17"/>
      <c r="IG540" s="17"/>
      <c r="IH540" s="17"/>
      <c r="II540" s="17"/>
      <c r="IJ540" s="17"/>
      <c r="IK540" s="17"/>
      <c r="IL540" s="17"/>
      <c r="IM540" s="17"/>
    </row>
    <row r="541" spans="1:247" s="5" customFormat="1" ht="15">
      <c r="A541" s="104"/>
      <c r="B541" s="104"/>
      <c r="C541" s="75">
        <v>1359</v>
      </c>
      <c r="D541" s="75">
        <v>702</v>
      </c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  <c r="ES541" s="17"/>
      <c r="ET541" s="17"/>
      <c r="EU541" s="17"/>
      <c r="EV541" s="17"/>
      <c r="EW541" s="17"/>
      <c r="EX541" s="17"/>
      <c r="EY541" s="17"/>
      <c r="EZ541" s="17"/>
      <c r="FA541" s="17"/>
      <c r="FB541" s="17"/>
      <c r="FC541" s="17"/>
      <c r="FD541" s="17"/>
      <c r="FE541" s="17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  <c r="GZ541" s="17"/>
      <c r="HA541" s="17"/>
      <c r="HB541" s="17"/>
      <c r="HC541" s="17"/>
      <c r="HD541" s="17"/>
      <c r="HE541" s="17"/>
      <c r="HF541" s="17"/>
      <c r="HG541" s="17"/>
      <c r="HH541" s="17"/>
      <c r="HI541" s="17"/>
      <c r="HJ541" s="17"/>
      <c r="HK541" s="17"/>
      <c r="HL541" s="17"/>
      <c r="HM541" s="17"/>
      <c r="HN541" s="17"/>
      <c r="HO541" s="17"/>
      <c r="HP541" s="17"/>
      <c r="HQ541" s="17"/>
      <c r="HR541" s="17"/>
      <c r="HS541" s="17"/>
      <c r="HT541" s="17"/>
      <c r="HU541" s="17"/>
      <c r="HV541" s="17"/>
      <c r="HW541" s="17"/>
      <c r="HX541" s="17"/>
      <c r="HY541" s="17"/>
      <c r="HZ541" s="17"/>
      <c r="IA541" s="17"/>
      <c r="IB541" s="17"/>
      <c r="IC541" s="17"/>
      <c r="ID541" s="17"/>
      <c r="IE541" s="17"/>
      <c r="IF541" s="17"/>
      <c r="IG541" s="17"/>
      <c r="IH541" s="17"/>
      <c r="II541" s="17"/>
      <c r="IJ541" s="17"/>
      <c r="IK541" s="17"/>
      <c r="IL541" s="17"/>
      <c r="IM541" s="17"/>
    </row>
    <row r="542" spans="1:247" s="5" customFormat="1" ht="14.25" customHeight="1">
      <c r="A542" s="104"/>
      <c r="B542" s="104" t="s">
        <v>5</v>
      </c>
      <c r="C542" s="75">
        <v>1400</v>
      </c>
      <c r="D542" s="75">
        <v>312</v>
      </c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  <c r="ES542" s="17"/>
      <c r="ET542" s="17"/>
      <c r="EU542" s="17"/>
      <c r="EV542" s="17"/>
      <c r="EW542" s="17"/>
      <c r="EX542" s="17"/>
      <c r="EY542" s="17"/>
      <c r="EZ542" s="17"/>
      <c r="FA542" s="17"/>
      <c r="FB542" s="17"/>
      <c r="FC542" s="17"/>
      <c r="FD542" s="17"/>
      <c r="FE542" s="17"/>
      <c r="FF542" s="17"/>
      <c r="FG542" s="17"/>
      <c r="FH542" s="17"/>
      <c r="FI542" s="17"/>
      <c r="FJ542" s="17"/>
      <c r="FK542" s="17"/>
      <c r="FL542" s="17"/>
      <c r="FM542" s="17"/>
      <c r="FN542" s="17"/>
      <c r="FO542" s="17"/>
      <c r="FP542" s="17"/>
      <c r="FQ542" s="17"/>
      <c r="FR542" s="17"/>
      <c r="FS542" s="17"/>
      <c r="FT542" s="17"/>
      <c r="FU542" s="17"/>
      <c r="FV542" s="17"/>
      <c r="FW542" s="17"/>
      <c r="FX542" s="17"/>
      <c r="FY542" s="17"/>
      <c r="FZ542" s="17"/>
      <c r="GA542" s="17"/>
      <c r="GB542" s="17"/>
      <c r="GC542" s="17"/>
      <c r="GD542" s="17"/>
      <c r="GE542" s="17"/>
      <c r="GF542" s="17"/>
      <c r="GG542" s="17"/>
      <c r="GH542" s="17"/>
      <c r="GI542" s="17"/>
      <c r="GJ542" s="17"/>
      <c r="GK542" s="17"/>
      <c r="GL542" s="17"/>
      <c r="GM542" s="17"/>
      <c r="GN542" s="17"/>
      <c r="GO542" s="17"/>
      <c r="GP542" s="17"/>
      <c r="GQ542" s="17"/>
      <c r="GR542" s="17"/>
      <c r="GS542" s="17"/>
      <c r="GT542" s="17"/>
      <c r="GU542" s="17"/>
      <c r="GV542" s="17"/>
      <c r="GW542" s="17"/>
      <c r="GX542" s="17"/>
      <c r="GY542" s="17"/>
      <c r="GZ542" s="17"/>
      <c r="HA542" s="17"/>
      <c r="HB542" s="17"/>
      <c r="HC542" s="17"/>
      <c r="HD542" s="17"/>
      <c r="HE542" s="17"/>
      <c r="HF542" s="17"/>
      <c r="HG542" s="17"/>
      <c r="HH542" s="17"/>
      <c r="HI542" s="17"/>
      <c r="HJ542" s="17"/>
      <c r="HK542" s="17"/>
      <c r="HL542" s="17"/>
      <c r="HM542" s="17"/>
      <c r="HN542" s="17"/>
      <c r="HO542" s="17"/>
      <c r="HP542" s="17"/>
      <c r="HQ542" s="17"/>
      <c r="HR542" s="17"/>
      <c r="HS542" s="17"/>
      <c r="HT542" s="17"/>
      <c r="HU542" s="17"/>
      <c r="HV542" s="17"/>
      <c r="HW542" s="17"/>
      <c r="HX542" s="17"/>
      <c r="HY542" s="17"/>
      <c r="HZ542" s="17"/>
      <c r="IA542" s="17"/>
      <c r="IB542" s="17"/>
      <c r="IC542" s="17"/>
      <c r="ID542" s="17"/>
      <c r="IE542" s="17"/>
      <c r="IF542" s="17"/>
      <c r="IG542" s="17"/>
      <c r="IH542" s="17"/>
      <c r="II542" s="17"/>
      <c r="IJ542" s="17"/>
      <c r="IK542" s="17"/>
      <c r="IL542" s="17"/>
      <c r="IM542" s="17"/>
    </row>
    <row r="543" spans="1:247" s="5" customFormat="1" ht="15" hidden="1">
      <c r="A543" s="104"/>
      <c r="B543" s="104"/>
      <c r="C543" s="75">
        <v>1400</v>
      </c>
      <c r="D543" s="75">
        <v>312</v>
      </c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  <c r="FF543" s="17"/>
      <c r="FG543" s="17"/>
      <c r="FH543" s="17"/>
      <c r="FI543" s="17"/>
      <c r="FJ543" s="17"/>
      <c r="FK543" s="17"/>
      <c r="FL543" s="17"/>
      <c r="FM543" s="17"/>
      <c r="FN543" s="17"/>
      <c r="FO543" s="17"/>
      <c r="FP543" s="17"/>
      <c r="FQ543" s="17"/>
      <c r="FR543" s="17"/>
      <c r="FS543" s="17"/>
      <c r="FT543" s="17"/>
      <c r="FU543" s="17"/>
      <c r="FV543" s="17"/>
      <c r="FW543" s="17"/>
      <c r="FX543" s="17"/>
      <c r="FY543" s="17"/>
      <c r="FZ543" s="17"/>
      <c r="GA543" s="17"/>
      <c r="GB543" s="17"/>
      <c r="GC543" s="17"/>
      <c r="GD543" s="17"/>
      <c r="GE543" s="17"/>
      <c r="GF543" s="17"/>
      <c r="GG543" s="17"/>
      <c r="GH543" s="17"/>
      <c r="GI543" s="17"/>
      <c r="GJ543" s="17"/>
      <c r="GK543" s="17"/>
      <c r="GL543" s="17"/>
      <c r="GM543" s="17"/>
      <c r="GN543" s="17"/>
      <c r="GO543" s="17"/>
      <c r="GP543" s="17"/>
      <c r="GQ543" s="17"/>
      <c r="GR543" s="17"/>
      <c r="GS543" s="17"/>
      <c r="GT543" s="17"/>
      <c r="GU543" s="17"/>
      <c r="GV543" s="17"/>
      <c r="GW543" s="17"/>
      <c r="GX543" s="17"/>
      <c r="GY543" s="17"/>
      <c r="GZ543" s="17"/>
      <c r="HA543" s="17"/>
      <c r="HB543" s="17"/>
      <c r="HC543" s="17"/>
      <c r="HD543" s="17"/>
      <c r="HE543" s="17"/>
      <c r="HF543" s="17"/>
      <c r="HG543" s="17"/>
      <c r="HH543" s="17"/>
      <c r="HI543" s="17"/>
      <c r="HJ543" s="17"/>
      <c r="HK543" s="17"/>
      <c r="HL543" s="17"/>
      <c r="HM543" s="17"/>
      <c r="HN543" s="17"/>
      <c r="HO543" s="17"/>
      <c r="HP543" s="17"/>
      <c r="HQ543" s="17"/>
      <c r="HR543" s="17"/>
      <c r="HS543" s="17"/>
      <c r="HT543" s="17"/>
      <c r="HU543" s="17"/>
      <c r="HV543" s="17"/>
      <c r="HW543" s="17"/>
      <c r="HX543" s="17"/>
      <c r="HY543" s="17"/>
      <c r="HZ543" s="17"/>
      <c r="IA543" s="17"/>
      <c r="IB543" s="17"/>
      <c r="IC543" s="17"/>
      <c r="ID543" s="17"/>
      <c r="IE543" s="17"/>
      <c r="IF543" s="17"/>
      <c r="IG543" s="17"/>
      <c r="IH543" s="17"/>
      <c r="II543" s="17"/>
      <c r="IJ543" s="17"/>
      <c r="IK543" s="17"/>
      <c r="IL543" s="17"/>
      <c r="IM543" s="17"/>
    </row>
    <row r="544" spans="1:247" s="5" customFormat="1" ht="15.75" customHeight="1">
      <c r="A544" s="46">
        <v>68</v>
      </c>
      <c r="B544" s="117" t="s">
        <v>98</v>
      </c>
      <c r="C544" s="117"/>
      <c r="D544" s="1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  <c r="HA544" s="17"/>
      <c r="HB544" s="17"/>
      <c r="HC544" s="17"/>
      <c r="HD544" s="17"/>
      <c r="HE544" s="17"/>
      <c r="HF544" s="17"/>
      <c r="HG544" s="17"/>
      <c r="HH544" s="17"/>
      <c r="HI544" s="17"/>
      <c r="HJ544" s="17"/>
      <c r="HK544" s="17"/>
      <c r="HL544" s="17"/>
      <c r="HM544" s="17"/>
      <c r="HN544" s="17"/>
      <c r="HO544" s="17"/>
      <c r="HP544" s="17"/>
      <c r="HQ544" s="17"/>
      <c r="HR544" s="17"/>
      <c r="HS544" s="17"/>
      <c r="HT544" s="17"/>
      <c r="HU544" s="17"/>
      <c r="HV544" s="17"/>
      <c r="HW544" s="17"/>
      <c r="HX544" s="17"/>
      <c r="HY544" s="17"/>
      <c r="HZ544" s="17"/>
      <c r="IA544" s="17"/>
      <c r="IB544" s="17"/>
      <c r="IC544" s="17"/>
      <c r="ID544" s="17"/>
      <c r="IE544" s="17"/>
      <c r="IF544" s="17"/>
      <c r="IG544" s="17"/>
      <c r="IH544" s="17"/>
      <c r="II544" s="17"/>
      <c r="IJ544" s="17"/>
      <c r="IK544" s="17"/>
      <c r="IL544" s="17"/>
      <c r="IM544" s="17"/>
    </row>
    <row r="545" spans="1:247" s="5" customFormat="1" ht="12.75" customHeight="1">
      <c r="A545" s="104"/>
      <c r="B545" s="104" t="s">
        <v>34</v>
      </c>
      <c r="C545" s="75">
        <v>100</v>
      </c>
      <c r="D545" s="75">
        <v>40</v>
      </c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17"/>
      <c r="HA545" s="17"/>
      <c r="HB545" s="17"/>
      <c r="HC545" s="17"/>
      <c r="HD545" s="17"/>
      <c r="HE545" s="17"/>
      <c r="HF545" s="17"/>
      <c r="HG545" s="17"/>
      <c r="HH545" s="17"/>
      <c r="HI545" s="17"/>
      <c r="HJ545" s="17"/>
      <c r="HK545" s="17"/>
      <c r="HL545" s="17"/>
      <c r="HM545" s="17"/>
      <c r="HN545" s="17"/>
      <c r="HO545" s="17"/>
      <c r="HP545" s="17"/>
      <c r="HQ545" s="17"/>
      <c r="HR545" s="17"/>
      <c r="HS545" s="17"/>
      <c r="HT545" s="17"/>
      <c r="HU545" s="17"/>
      <c r="HV545" s="17"/>
      <c r="HW545" s="17"/>
      <c r="HX545" s="17"/>
      <c r="HY545" s="17"/>
      <c r="HZ545" s="17"/>
      <c r="IA545" s="17"/>
      <c r="IB545" s="17"/>
      <c r="IC545" s="17"/>
      <c r="ID545" s="17"/>
      <c r="IE545" s="17"/>
      <c r="IF545" s="17"/>
      <c r="IG545" s="17"/>
      <c r="IH545" s="17"/>
      <c r="II545" s="17"/>
      <c r="IJ545" s="17"/>
      <c r="IK545" s="17"/>
      <c r="IL545" s="17"/>
      <c r="IM545" s="17"/>
    </row>
    <row r="546" spans="1:247" s="5" customFormat="1" ht="15" hidden="1">
      <c r="A546" s="104"/>
      <c r="B546" s="104"/>
      <c r="C546" s="75">
        <v>100</v>
      </c>
      <c r="D546" s="75">
        <v>40</v>
      </c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  <c r="HA546" s="17"/>
      <c r="HB546" s="17"/>
      <c r="HC546" s="17"/>
      <c r="HD546" s="17"/>
      <c r="HE546" s="17"/>
      <c r="HF546" s="17"/>
      <c r="HG546" s="17"/>
      <c r="HH546" s="17"/>
      <c r="HI546" s="17"/>
      <c r="HJ546" s="17"/>
      <c r="HK546" s="17"/>
      <c r="HL546" s="17"/>
      <c r="HM546" s="17"/>
      <c r="HN546" s="17"/>
      <c r="HO546" s="17"/>
      <c r="HP546" s="17"/>
      <c r="HQ546" s="17"/>
      <c r="HR546" s="17"/>
      <c r="HS546" s="17"/>
      <c r="HT546" s="17"/>
      <c r="HU546" s="17"/>
      <c r="HV546" s="17"/>
      <c r="HW546" s="17"/>
      <c r="HX546" s="17"/>
      <c r="HY546" s="17"/>
      <c r="HZ546" s="17"/>
      <c r="IA546" s="17"/>
      <c r="IB546" s="17"/>
      <c r="IC546" s="17"/>
      <c r="ID546" s="17"/>
      <c r="IE546" s="17"/>
      <c r="IF546" s="17"/>
      <c r="IG546" s="17"/>
      <c r="IH546" s="17"/>
      <c r="II546" s="17"/>
      <c r="IJ546" s="17"/>
      <c r="IK546" s="17"/>
      <c r="IL546" s="17"/>
      <c r="IM546" s="17"/>
    </row>
    <row r="547" spans="1:247" s="5" customFormat="1" ht="8.25" customHeight="1" hidden="1">
      <c r="A547" s="46"/>
      <c r="B547" s="74" t="s">
        <v>17</v>
      </c>
      <c r="C547" s="75">
        <v>165</v>
      </c>
      <c r="D547" s="75">
        <v>100</v>
      </c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17"/>
      <c r="GN547" s="17"/>
      <c r="GO547" s="17"/>
      <c r="GP547" s="17"/>
      <c r="GQ547" s="17"/>
      <c r="GR547" s="17"/>
      <c r="GS547" s="17"/>
      <c r="GT547" s="17"/>
      <c r="GU547" s="17"/>
      <c r="GV547" s="17"/>
      <c r="GW547" s="17"/>
      <c r="GX547" s="17"/>
      <c r="GY547" s="17"/>
      <c r="GZ547" s="17"/>
      <c r="HA547" s="17"/>
      <c r="HB547" s="17"/>
      <c r="HC547" s="17"/>
      <c r="HD547" s="17"/>
      <c r="HE547" s="17"/>
      <c r="HF547" s="17"/>
      <c r="HG547" s="17"/>
      <c r="HH547" s="17"/>
      <c r="HI547" s="17"/>
      <c r="HJ547" s="17"/>
      <c r="HK547" s="17"/>
      <c r="HL547" s="17"/>
      <c r="HM547" s="17"/>
      <c r="HN547" s="17"/>
      <c r="HO547" s="17"/>
      <c r="HP547" s="17"/>
      <c r="HQ547" s="17"/>
      <c r="HR547" s="17"/>
      <c r="HS547" s="17"/>
      <c r="HT547" s="17"/>
      <c r="HU547" s="17"/>
      <c r="HV547" s="17"/>
      <c r="HW547" s="17"/>
      <c r="HX547" s="17"/>
      <c r="HY547" s="17"/>
      <c r="HZ547" s="17"/>
      <c r="IA547" s="17"/>
      <c r="IB547" s="17"/>
      <c r="IC547" s="17"/>
      <c r="ID547" s="17"/>
      <c r="IE547" s="17"/>
      <c r="IF547" s="17"/>
      <c r="IG547" s="17"/>
      <c r="IH547" s="17"/>
      <c r="II547" s="17"/>
      <c r="IJ547" s="17"/>
      <c r="IK547" s="17"/>
      <c r="IL547" s="17"/>
      <c r="IM547" s="17"/>
    </row>
    <row r="548" spans="1:247" s="5" customFormat="1" ht="13.5" customHeight="1">
      <c r="A548" s="46"/>
      <c r="B548" s="74" t="s">
        <v>17</v>
      </c>
      <c r="C548" s="75">
        <v>165</v>
      </c>
      <c r="D548" s="75">
        <v>100</v>
      </c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  <c r="ES548" s="17"/>
      <c r="ET548" s="17"/>
      <c r="EU548" s="17"/>
      <c r="EV548" s="17"/>
      <c r="EW548" s="17"/>
      <c r="EX548" s="17"/>
      <c r="EY548" s="17"/>
      <c r="EZ548" s="17"/>
      <c r="FA548" s="17"/>
      <c r="FB548" s="17"/>
      <c r="FC548" s="17"/>
      <c r="FD548" s="17"/>
      <c r="FE548" s="17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17"/>
      <c r="GN548" s="17"/>
      <c r="GO548" s="17"/>
      <c r="GP548" s="17"/>
      <c r="GQ548" s="17"/>
      <c r="GR548" s="17"/>
      <c r="GS548" s="17"/>
      <c r="GT548" s="17"/>
      <c r="GU548" s="17"/>
      <c r="GV548" s="17"/>
      <c r="GW548" s="17"/>
      <c r="GX548" s="17"/>
      <c r="GY548" s="17"/>
      <c r="GZ548" s="17"/>
      <c r="HA548" s="17"/>
      <c r="HB548" s="17"/>
      <c r="HC548" s="17"/>
      <c r="HD548" s="17"/>
      <c r="HE548" s="17"/>
      <c r="HF548" s="17"/>
      <c r="HG548" s="17"/>
      <c r="HH548" s="17"/>
      <c r="HI548" s="17"/>
      <c r="HJ548" s="17"/>
      <c r="HK548" s="17"/>
      <c r="HL548" s="17"/>
      <c r="HM548" s="17"/>
      <c r="HN548" s="17"/>
      <c r="HO548" s="17"/>
      <c r="HP548" s="17"/>
      <c r="HQ548" s="17"/>
      <c r="HR548" s="17"/>
      <c r="HS548" s="17"/>
      <c r="HT548" s="17"/>
      <c r="HU548" s="17"/>
      <c r="HV548" s="17"/>
      <c r="HW548" s="17"/>
      <c r="HX548" s="17"/>
      <c r="HY548" s="17"/>
      <c r="HZ548" s="17"/>
      <c r="IA548" s="17"/>
      <c r="IB548" s="17"/>
      <c r="IC548" s="17"/>
      <c r="ID548" s="17"/>
      <c r="IE548" s="17"/>
      <c r="IF548" s="17"/>
      <c r="IG548" s="17"/>
      <c r="IH548" s="17"/>
      <c r="II548" s="17"/>
      <c r="IJ548" s="17"/>
      <c r="IK548" s="17"/>
      <c r="IL548" s="17"/>
      <c r="IM548" s="17"/>
    </row>
    <row r="549" spans="1:247" s="5" customFormat="1" ht="12.75" customHeight="1">
      <c r="A549" s="104"/>
      <c r="B549" s="104" t="s">
        <v>7</v>
      </c>
      <c r="C549" s="75">
        <v>360</v>
      </c>
      <c r="D549" s="75">
        <v>130</v>
      </c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  <c r="EM549" s="17"/>
      <c r="EN549" s="17"/>
      <c r="EO549" s="17"/>
      <c r="EP549" s="17"/>
      <c r="EQ549" s="17"/>
      <c r="ER549" s="17"/>
      <c r="ES549" s="17"/>
      <c r="ET549" s="17"/>
      <c r="EU549" s="17"/>
      <c r="EV549" s="17"/>
      <c r="EW549" s="17"/>
      <c r="EX549" s="17"/>
      <c r="EY549" s="17"/>
      <c r="EZ549" s="17"/>
      <c r="FA549" s="17"/>
      <c r="FB549" s="17"/>
      <c r="FC549" s="17"/>
      <c r="FD549" s="17"/>
      <c r="FE549" s="17"/>
      <c r="FF549" s="17"/>
      <c r="FG549" s="17"/>
      <c r="FH549" s="17"/>
      <c r="FI549" s="17"/>
      <c r="FJ549" s="17"/>
      <c r="FK549" s="17"/>
      <c r="FL549" s="17"/>
      <c r="FM549" s="17"/>
      <c r="FN549" s="17"/>
      <c r="FO549" s="17"/>
      <c r="FP549" s="17"/>
      <c r="FQ549" s="17"/>
      <c r="FR549" s="17"/>
      <c r="FS549" s="17"/>
      <c r="FT549" s="17"/>
      <c r="FU549" s="17"/>
      <c r="FV549" s="17"/>
      <c r="FW549" s="17"/>
      <c r="FX549" s="17"/>
      <c r="FY549" s="17"/>
      <c r="FZ549" s="17"/>
      <c r="GA549" s="17"/>
      <c r="GB549" s="17"/>
      <c r="GC549" s="17"/>
      <c r="GD549" s="17"/>
      <c r="GE549" s="17"/>
      <c r="GF549" s="17"/>
      <c r="GG549" s="17"/>
      <c r="GH549" s="17"/>
      <c r="GI549" s="17"/>
      <c r="GJ549" s="17"/>
      <c r="GK549" s="17"/>
      <c r="GL549" s="17"/>
      <c r="GM549" s="17"/>
      <c r="GN549" s="17"/>
      <c r="GO549" s="17"/>
      <c r="GP549" s="17"/>
      <c r="GQ549" s="17"/>
      <c r="GR549" s="17"/>
      <c r="GS549" s="17"/>
      <c r="GT549" s="17"/>
      <c r="GU549" s="17"/>
      <c r="GV549" s="17"/>
      <c r="GW549" s="17"/>
      <c r="GX549" s="17"/>
      <c r="GY549" s="17"/>
      <c r="GZ549" s="17"/>
      <c r="HA549" s="17"/>
      <c r="HB549" s="17"/>
      <c r="HC549" s="17"/>
      <c r="HD549" s="17"/>
      <c r="HE549" s="17"/>
      <c r="HF549" s="17"/>
      <c r="HG549" s="17"/>
      <c r="HH549" s="17"/>
      <c r="HI549" s="17"/>
      <c r="HJ549" s="17"/>
      <c r="HK549" s="17"/>
      <c r="HL549" s="17"/>
      <c r="HM549" s="17"/>
      <c r="HN549" s="17"/>
      <c r="HO549" s="17"/>
      <c r="HP549" s="17"/>
      <c r="HQ549" s="17"/>
      <c r="HR549" s="17"/>
      <c r="HS549" s="17"/>
      <c r="HT549" s="17"/>
      <c r="HU549" s="17"/>
      <c r="HV549" s="17"/>
      <c r="HW549" s="17"/>
      <c r="HX549" s="17"/>
      <c r="HY549" s="17"/>
      <c r="HZ549" s="17"/>
      <c r="IA549" s="17"/>
      <c r="IB549" s="17"/>
      <c r="IC549" s="17"/>
      <c r="ID549" s="17"/>
      <c r="IE549" s="17"/>
      <c r="IF549" s="17"/>
      <c r="IG549" s="17"/>
      <c r="IH549" s="17"/>
      <c r="II549" s="17"/>
      <c r="IJ549" s="17"/>
      <c r="IK549" s="17"/>
      <c r="IL549" s="17"/>
      <c r="IM549" s="17"/>
    </row>
    <row r="550" spans="1:247" s="5" customFormat="1" ht="1.5" customHeight="1" hidden="1" thickBot="1">
      <c r="A550" s="104"/>
      <c r="B550" s="104"/>
      <c r="C550" s="75">
        <v>360</v>
      </c>
      <c r="D550" s="75">
        <v>130</v>
      </c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  <c r="ES550" s="17"/>
      <c r="ET550" s="17"/>
      <c r="EU550" s="17"/>
      <c r="EV550" s="17"/>
      <c r="EW550" s="17"/>
      <c r="EX550" s="17"/>
      <c r="EY550" s="17"/>
      <c r="EZ550" s="17"/>
      <c r="FA550" s="17"/>
      <c r="FB550" s="17"/>
      <c r="FC550" s="17"/>
      <c r="FD550" s="17"/>
      <c r="FE550" s="17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17"/>
      <c r="GN550" s="17"/>
      <c r="GO550" s="17"/>
      <c r="GP550" s="17"/>
      <c r="GQ550" s="17"/>
      <c r="GR550" s="17"/>
      <c r="GS550" s="17"/>
      <c r="GT550" s="17"/>
      <c r="GU550" s="17"/>
      <c r="GV550" s="17"/>
      <c r="GW550" s="17"/>
      <c r="GX550" s="17"/>
      <c r="GY550" s="17"/>
      <c r="GZ550" s="17"/>
      <c r="HA550" s="17"/>
      <c r="HB550" s="17"/>
      <c r="HC550" s="17"/>
      <c r="HD550" s="17"/>
      <c r="HE550" s="17"/>
      <c r="HF550" s="17"/>
      <c r="HG550" s="17"/>
      <c r="HH550" s="17"/>
      <c r="HI550" s="17"/>
      <c r="HJ550" s="17"/>
      <c r="HK550" s="17"/>
      <c r="HL550" s="17"/>
      <c r="HM550" s="17"/>
      <c r="HN550" s="17"/>
      <c r="HO550" s="17"/>
      <c r="HP550" s="17"/>
      <c r="HQ550" s="17"/>
      <c r="HR550" s="17"/>
      <c r="HS550" s="17"/>
      <c r="HT550" s="17"/>
      <c r="HU550" s="17"/>
      <c r="HV550" s="17"/>
      <c r="HW550" s="17"/>
      <c r="HX550" s="17"/>
      <c r="HY550" s="17"/>
      <c r="HZ550" s="17"/>
      <c r="IA550" s="17"/>
      <c r="IB550" s="17"/>
      <c r="IC550" s="17"/>
      <c r="ID550" s="17"/>
      <c r="IE550" s="17"/>
      <c r="IF550" s="17"/>
      <c r="IG550" s="17"/>
      <c r="IH550" s="17"/>
      <c r="II550" s="17"/>
      <c r="IJ550" s="17"/>
      <c r="IK550" s="17"/>
      <c r="IL550" s="17"/>
      <c r="IM550" s="17"/>
    </row>
    <row r="551" spans="1:247" s="5" customFormat="1" ht="9.75" customHeight="1" hidden="1">
      <c r="A551" s="46"/>
      <c r="B551" s="74" t="s">
        <v>6</v>
      </c>
      <c r="C551" s="75">
        <v>900</v>
      </c>
      <c r="D551" s="75">
        <v>300</v>
      </c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  <c r="EM551" s="17"/>
      <c r="EN551" s="17"/>
      <c r="EO551" s="17"/>
      <c r="EP551" s="17"/>
      <c r="EQ551" s="17"/>
      <c r="ER551" s="17"/>
      <c r="ES551" s="17"/>
      <c r="ET551" s="17"/>
      <c r="EU551" s="17"/>
      <c r="EV551" s="17"/>
      <c r="EW551" s="17"/>
      <c r="EX551" s="17"/>
      <c r="EY551" s="17"/>
      <c r="EZ551" s="17"/>
      <c r="FA551" s="17"/>
      <c r="FB551" s="17"/>
      <c r="FC551" s="17"/>
      <c r="FD551" s="17"/>
      <c r="FE551" s="17"/>
      <c r="FF551" s="17"/>
      <c r="FG551" s="17"/>
      <c r="FH551" s="17"/>
      <c r="FI551" s="17"/>
      <c r="FJ551" s="17"/>
      <c r="FK551" s="17"/>
      <c r="FL551" s="17"/>
      <c r="FM551" s="17"/>
      <c r="FN551" s="17"/>
      <c r="FO551" s="17"/>
      <c r="FP551" s="17"/>
      <c r="FQ551" s="17"/>
      <c r="FR551" s="17"/>
      <c r="FS551" s="17"/>
      <c r="FT551" s="17"/>
      <c r="FU551" s="17"/>
      <c r="FV551" s="17"/>
      <c r="FW551" s="17"/>
      <c r="FX551" s="17"/>
      <c r="FY551" s="17"/>
      <c r="FZ551" s="17"/>
      <c r="GA551" s="17"/>
      <c r="GB551" s="17"/>
      <c r="GC551" s="17"/>
      <c r="GD551" s="17"/>
      <c r="GE551" s="17"/>
      <c r="GF551" s="17"/>
      <c r="GG551" s="17"/>
      <c r="GH551" s="17"/>
      <c r="GI551" s="17"/>
      <c r="GJ551" s="17"/>
      <c r="GK551" s="17"/>
      <c r="GL551" s="17"/>
      <c r="GM551" s="17"/>
      <c r="GN551" s="17"/>
      <c r="GO551" s="17"/>
      <c r="GP551" s="17"/>
      <c r="GQ551" s="17"/>
      <c r="GR551" s="17"/>
      <c r="GS551" s="17"/>
      <c r="GT551" s="17"/>
      <c r="GU551" s="17"/>
      <c r="GV551" s="17"/>
      <c r="GW551" s="17"/>
      <c r="GX551" s="17"/>
      <c r="GY551" s="17"/>
      <c r="GZ551" s="17"/>
      <c r="HA551" s="17"/>
      <c r="HB551" s="17"/>
      <c r="HC551" s="17"/>
      <c r="HD551" s="17"/>
      <c r="HE551" s="17"/>
      <c r="HF551" s="17"/>
      <c r="HG551" s="17"/>
      <c r="HH551" s="17"/>
      <c r="HI551" s="17"/>
      <c r="HJ551" s="17"/>
      <c r="HK551" s="17"/>
      <c r="HL551" s="17"/>
      <c r="HM551" s="17"/>
      <c r="HN551" s="17"/>
      <c r="HO551" s="17"/>
      <c r="HP551" s="17"/>
      <c r="HQ551" s="17"/>
      <c r="HR551" s="17"/>
      <c r="HS551" s="17"/>
      <c r="HT551" s="17"/>
      <c r="HU551" s="17"/>
      <c r="HV551" s="17"/>
      <c r="HW551" s="17"/>
      <c r="HX551" s="17"/>
      <c r="HY551" s="17"/>
      <c r="HZ551" s="17"/>
      <c r="IA551" s="17"/>
      <c r="IB551" s="17"/>
      <c r="IC551" s="17"/>
      <c r="ID551" s="17"/>
      <c r="IE551" s="17"/>
      <c r="IF551" s="17"/>
      <c r="IG551" s="17"/>
      <c r="IH551" s="17"/>
      <c r="II551" s="17"/>
      <c r="IJ551" s="17"/>
      <c r="IK551" s="17"/>
      <c r="IL551" s="17"/>
      <c r="IM551" s="17"/>
    </row>
    <row r="552" spans="1:247" s="5" customFormat="1" ht="13.5" customHeight="1">
      <c r="A552" s="51"/>
      <c r="B552" s="74" t="s">
        <v>6</v>
      </c>
      <c r="C552" s="75">
        <v>900</v>
      </c>
      <c r="D552" s="75">
        <v>300</v>
      </c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  <c r="ES552" s="17"/>
      <c r="ET552" s="17"/>
      <c r="EU552" s="17"/>
      <c r="EV552" s="17"/>
      <c r="EW552" s="17"/>
      <c r="EX552" s="17"/>
      <c r="EY552" s="17"/>
      <c r="EZ552" s="17"/>
      <c r="FA552" s="17"/>
      <c r="FB552" s="17"/>
      <c r="FC552" s="17"/>
      <c r="FD552" s="17"/>
      <c r="FE552" s="17"/>
      <c r="FF552" s="17"/>
      <c r="FG552" s="17"/>
      <c r="FH552" s="17"/>
      <c r="FI552" s="17"/>
      <c r="FJ552" s="17"/>
      <c r="FK552" s="17"/>
      <c r="FL552" s="17"/>
      <c r="FM552" s="17"/>
      <c r="FN552" s="17"/>
      <c r="FO552" s="17"/>
      <c r="FP552" s="17"/>
      <c r="FQ552" s="17"/>
      <c r="FR552" s="17"/>
      <c r="FS552" s="17"/>
      <c r="FT552" s="17"/>
      <c r="FU552" s="17"/>
      <c r="FV552" s="17"/>
      <c r="FW552" s="17"/>
      <c r="FX552" s="17"/>
      <c r="FY552" s="17"/>
      <c r="FZ552" s="17"/>
      <c r="GA552" s="17"/>
      <c r="GB552" s="17"/>
      <c r="GC552" s="17"/>
      <c r="GD552" s="17"/>
      <c r="GE552" s="17"/>
      <c r="GF552" s="17"/>
      <c r="GG552" s="17"/>
      <c r="GH552" s="17"/>
      <c r="GI552" s="17"/>
      <c r="GJ552" s="17"/>
      <c r="GK552" s="17"/>
      <c r="GL552" s="17"/>
      <c r="GM552" s="17"/>
      <c r="GN552" s="17"/>
      <c r="GO552" s="17"/>
      <c r="GP552" s="17"/>
      <c r="GQ552" s="17"/>
      <c r="GR552" s="17"/>
      <c r="GS552" s="17"/>
      <c r="GT552" s="17"/>
      <c r="GU552" s="17"/>
      <c r="GV552" s="17"/>
      <c r="GW552" s="17"/>
      <c r="GX552" s="17"/>
      <c r="GY552" s="17"/>
      <c r="GZ552" s="17"/>
      <c r="HA552" s="17"/>
      <c r="HB552" s="17"/>
      <c r="HC552" s="17"/>
      <c r="HD552" s="17"/>
      <c r="HE552" s="17"/>
      <c r="HF552" s="17"/>
      <c r="HG552" s="17"/>
      <c r="HH552" s="17"/>
      <c r="HI552" s="17"/>
      <c r="HJ552" s="17"/>
      <c r="HK552" s="17"/>
      <c r="HL552" s="17"/>
      <c r="HM552" s="17"/>
      <c r="HN552" s="17"/>
      <c r="HO552" s="17"/>
      <c r="HP552" s="17"/>
      <c r="HQ552" s="17"/>
      <c r="HR552" s="17"/>
      <c r="HS552" s="17"/>
      <c r="HT552" s="17"/>
      <c r="HU552" s="17"/>
      <c r="HV552" s="17"/>
      <c r="HW552" s="17"/>
      <c r="HX552" s="17"/>
      <c r="HY552" s="17"/>
      <c r="HZ552" s="17"/>
      <c r="IA552" s="17"/>
      <c r="IB552" s="17"/>
      <c r="IC552" s="17"/>
      <c r="ID552" s="17"/>
      <c r="IE552" s="17"/>
      <c r="IF552" s="17"/>
      <c r="IG552" s="17"/>
      <c r="IH552" s="17"/>
      <c r="II552" s="17"/>
      <c r="IJ552" s="17"/>
      <c r="IK552" s="17"/>
      <c r="IL552" s="17"/>
      <c r="IM552" s="17"/>
    </row>
    <row r="553" spans="1:247" s="5" customFormat="1" ht="14.25" customHeight="1" hidden="1" thickBot="1">
      <c r="A553" s="104"/>
      <c r="B553" s="104" t="s">
        <v>27</v>
      </c>
      <c r="C553" s="75">
        <v>202</v>
      </c>
      <c r="D553" s="75">
        <v>202</v>
      </c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  <c r="EM553" s="17"/>
      <c r="EN553" s="17"/>
      <c r="EO553" s="17"/>
      <c r="EP553" s="17"/>
      <c r="EQ553" s="17"/>
      <c r="ER553" s="17"/>
      <c r="ES553" s="17"/>
      <c r="ET553" s="17"/>
      <c r="EU553" s="17"/>
      <c r="EV553" s="17"/>
      <c r="EW553" s="17"/>
      <c r="EX553" s="17"/>
      <c r="EY553" s="17"/>
      <c r="EZ553" s="17"/>
      <c r="FA553" s="17"/>
      <c r="FB553" s="17"/>
      <c r="FC553" s="17"/>
      <c r="FD553" s="17"/>
      <c r="FE553" s="17"/>
      <c r="FF553" s="17"/>
      <c r="FG553" s="17"/>
      <c r="FH553" s="17"/>
      <c r="FI553" s="17"/>
      <c r="FJ553" s="17"/>
      <c r="FK553" s="17"/>
      <c r="FL553" s="17"/>
      <c r="FM553" s="17"/>
      <c r="FN553" s="17"/>
      <c r="FO553" s="17"/>
      <c r="FP553" s="17"/>
      <c r="FQ553" s="17"/>
      <c r="FR553" s="17"/>
      <c r="FS553" s="17"/>
      <c r="FT553" s="17"/>
      <c r="FU553" s="17"/>
      <c r="FV553" s="17"/>
      <c r="FW553" s="17"/>
      <c r="FX553" s="17"/>
      <c r="FY553" s="17"/>
      <c r="FZ553" s="17"/>
      <c r="GA553" s="17"/>
      <c r="GB553" s="17"/>
      <c r="GC553" s="17"/>
      <c r="GD553" s="17"/>
      <c r="GE553" s="17"/>
      <c r="GF553" s="17"/>
      <c r="GG553" s="17"/>
      <c r="GH553" s="17"/>
      <c r="GI553" s="17"/>
      <c r="GJ553" s="17"/>
      <c r="GK553" s="17"/>
      <c r="GL553" s="17"/>
      <c r="GM553" s="17"/>
      <c r="GN553" s="17"/>
      <c r="GO553" s="17"/>
      <c r="GP553" s="17"/>
      <c r="GQ553" s="17"/>
      <c r="GR553" s="17"/>
      <c r="GS553" s="17"/>
      <c r="GT553" s="17"/>
      <c r="GU553" s="17"/>
      <c r="GV553" s="17"/>
      <c r="GW553" s="17"/>
      <c r="GX553" s="17"/>
      <c r="GY553" s="17"/>
      <c r="GZ553" s="17"/>
      <c r="HA553" s="17"/>
      <c r="HB553" s="17"/>
      <c r="HC553" s="17"/>
      <c r="HD553" s="17"/>
      <c r="HE553" s="17"/>
      <c r="HF553" s="17"/>
      <c r="HG553" s="17"/>
      <c r="HH553" s="17"/>
      <c r="HI553" s="17"/>
      <c r="HJ553" s="17"/>
      <c r="HK553" s="17"/>
      <c r="HL553" s="17"/>
      <c r="HM553" s="17"/>
      <c r="HN553" s="17"/>
      <c r="HO553" s="17"/>
      <c r="HP553" s="17"/>
      <c r="HQ553" s="17"/>
      <c r="HR553" s="17"/>
      <c r="HS553" s="17"/>
      <c r="HT553" s="17"/>
      <c r="HU553" s="17"/>
      <c r="HV553" s="17"/>
      <c r="HW553" s="17"/>
      <c r="HX553" s="17"/>
      <c r="HY553" s="17"/>
      <c r="HZ553" s="17"/>
      <c r="IA553" s="17"/>
      <c r="IB553" s="17"/>
      <c r="IC553" s="17"/>
      <c r="ID553" s="17"/>
      <c r="IE553" s="17"/>
      <c r="IF553" s="17"/>
      <c r="IG553" s="17"/>
      <c r="IH553" s="17"/>
      <c r="II553" s="17"/>
      <c r="IJ553" s="17"/>
      <c r="IK553" s="17"/>
      <c r="IL553" s="17"/>
      <c r="IM553" s="17"/>
    </row>
    <row r="554" spans="1:247" s="5" customFormat="1" ht="13.5" customHeight="1">
      <c r="A554" s="104"/>
      <c r="B554" s="104"/>
      <c r="C554" s="75">
        <v>202</v>
      </c>
      <c r="D554" s="75">
        <v>202</v>
      </c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  <c r="EM554" s="17"/>
      <c r="EN554" s="17"/>
      <c r="EO554" s="17"/>
      <c r="EP554" s="17"/>
      <c r="EQ554" s="17"/>
      <c r="ER554" s="17"/>
      <c r="ES554" s="17"/>
      <c r="ET554" s="17"/>
      <c r="EU554" s="17"/>
      <c r="EV554" s="17"/>
      <c r="EW554" s="17"/>
      <c r="EX554" s="17"/>
      <c r="EY554" s="17"/>
      <c r="EZ554" s="17"/>
      <c r="FA554" s="17"/>
      <c r="FB554" s="17"/>
      <c r="FC554" s="17"/>
      <c r="FD554" s="17"/>
      <c r="FE554" s="17"/>
      <c r="FF554" s="17"/>
      <c r="FG554" s="17"/>
      <c r="FH554" s="17"/>
      <c r="FI554" s="17"/>
      <c r="FJ554" s="17"/>
      <c r="FK554" s="17"/>
      <c r="FL554" s="17"/>
      <c r="FM554" s="17"/>
      <c r="FN554" s="17"/>
      <c r="FO554" s="17"/>
      <c r="FP554" s="17"/>
      <c r="FQ554" s="17"/>
      <c r="FR554" s="17"/>
      <c r="FS554" s="17"/>
      <c r="FT554" s="17"/>
      <c r="FU554" s="17"/>
      <c r="FV554" s="17"/>
      <c r="FW554" s="17"/>
      <c r="FX554" s="17"/>
      <c r="FY554" s="17"/>
      <c r="FZ554" s="17"/>
      <c r="GA554" s="17"/>
      <c r="GB554" s="17"/>
      <c r="GC554" s="17"/>
      <c r="GD554" s="17"/>
      <c r="GE554" s="17"/>
      <c r="GF554" s="17"/>
      <c r="GG554" s="17"/>
      <c r="GH554" s="17"/>
      <c r="GI554" s="17"/>
      <c r="GJ554" s="17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  <c r="GZ554" s="17"/>
      <c r="HA554" s="17"/>
      <c r="HB554" s="17"/>
      <c r="HC554" s="17"/>
      <c r="HD554" s="17"/>
      <c r="HE554" s="17"/>
      <c r="HF554" s="17"/>
      <c r="HG554" s="17"/>
      <c r="HH554" s="17"/>
      <c r="HI554" s="17"/>
      <c r="HJ554" s="17"/>
      <c r="HK554" s="17"/>
      <c r="HL554" s="17"/>
      <c r="HM554" s="17"/>
      <c r="HN554" s="17"/>
      <c r="HO554" s="17"/>
      <c r="HP554" s="17"/>
      <c r="HQ554" s="17"/>
      <c r="HR554" s="17"/>
      <c r="HS554" s="17"/>
      <c r="HT554" s="17"/>
      <c r="HU554" s="17"/>
      <c r="HV554" s="17"/>
      <c r="HW554" s="17"/>
      <c r="HX554" s="17"/>
      <c r="HY554" s="17"/>
      <c r="HZ554" s="17"/>
      <c r="IA554" s="17"/>
      <c r="IB554" s="17"/>
      <c r="IC554" s="17"/>
      <c r="ID554" s="17"/>
      <c r="IE554" s="17"/>
      <c r="IF554" s="17"/>
      <c r="IG554" s="17"/>
      <c r="IH554" s="17"/>
      <c r="II554" s="17"/>
      <c r="IJ554" s="17"/>
      <c r="IK554" s="17"/>
      <c r="IL554" s="17"/>
      <c r="IM554" s="17"/>
    </row>
    <row r="555" spans="1:247" s="5" customFormat="1" ht="13.5" customHeight="1" hidden="1">
      <c r="A555" s="104"/>
      <c r="B555" s="104" t="s">
        <v>11</v>
      </c>
      <c r="C555" s="116">
        <v>1488</v>
      </c>
      <c r="D555" s="116">
        <v>405</v>
      </c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  <c r="EM555" s="17"/>
      <c r="EN555" s="17"/>
      <c r="EO555" s="17"/>
      <c r="EP555" s="17"/>
      <c r="EQ555" s="17"/>
      <c r="ER555" s="17"/>
      <c r="ES555" s="17"/>
      <c r="ET555" s="17"/>
      <c r="EU555" s="17"/>
      <c r="EV555" s="17"/>
      <c r="EW555" s="17"/>
      <c r="EX555" s="17"/>
      <c r="EY555" s="17"/>
      <c r="EZ555" s="17"/>
      <c r="FA555" s="17"/>
      <c r="FB555" s="17"/>
      <c r="FC555" s="17"/>
      <c r="FD555" s="17"/>
      <c r="FE555" s="17"/>
      <c r="FF555" s="17"/>
      <c r="FG555" s="17"/>
      <c r="FH555" s="17"/>
      <c r="FI555" s="17"/>
      <c r="FJ555" s="17"/>
      <c r="FK555" s="17"/>
      <c r="FL555" s="17"/>
      <c r="FM555" s="17"/>
      <c r="FN555" s="17"/>
      <c r="FO555" s="17"/>
      <c r="FP555" s="17"/>
      <c r="FQ555" s="17"/>
      <c r="FR555" s="17"/>
      <c r="FS555" s="17"/>
      <c r="FT555" s="17"/>
      <c r="FU555" s="17"/>
      <c r="FV555" s="17"/>
      <c r="FW555" s="17"/>
      <c r="FX555" s="17"/>
      <c r="FY555" s="17"/>
      <c r="FZ555" s="17"/>
      <c r="GA555" s="17"/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  <c r="GZ555" s="17"/>
      <c r="HA555" s="17"/>
      <c r="HB555" s="17"/>
      <c r="HC555" s="17"/>
      <c r="HD555" s="17"/>
      <c r="HE555" s="17"/>
      <c r="HF555" s="17"/>
      <c r="HG555" s="17"/>
      <c r="HH555" s="17"/>
      <c r="HI555" s="17"/>
      <c r="HJ555" s="17"/>
      <c r="HK555" s="17"/>
      <c r="HL555" s="17"/>
      <c r="HM555" s="17"/>
      <c r="HN555" s="17"/>
      <c r="HO555" s="17"/>
      <c r="HP555" s="17"/>
      <c r="HQ555" s="17"/>
      <c r="HR555" s="17"/>
      <c r="HS555" s="17"/>
      <c r="HT555" s="17"/>
      <c r="HU555" s="17"/>
      <c r="HV555" s="17"/>
      <c r="HW555" s="17"/>
      <c r="HX555" s="17"/>
      <c r="HY555" s="17"/>
      <c r="HZ555" s="17"/>
      <c r="IA555" s="17"/>
      <c r="IB555" s="17"/>
      <c r="IC555" s="17"/>
      <c r="ID555" s="17"/>
      <c r="IE555" s="17"/>
      <c r="IF555" s="17"/>
      <c r="IG555" s="17"/>
      <c r="IH555" s="17"/>
      <c r="II555" s="17"/>
      <c r="IJ555" s="17"/>
      <c r="IK555" s="17"/>
      <c r="IL555" s="17"/>
      <c r="IM555" s="17"/>
    </row>
    <row r="556" spans="1:247" s="5" customFormat="1" ht="13.5" customHeight="1">
      <c r="A556" s="104"/>
      <c r="B556" s="104"/>
      <c r="C556" s="116"/>
      <c r="D556" s="116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  <c r="FF556" s="17"/>
      <c r="FG556" s="17"/>
      <c r="FH556" s="17"/>
      <c r="FI556" s="17"/>
      <c r="FJ556" s="17"/>
      <c r="FK556" s="17"/>
      <c r="FL556" s="17"/>
      <c r="FM556" s="17"/>
      <c r="FN556" s="17"/>
      <c r="FO556" s="17"/>
      <c r="FP556" s="17"/>
      <c r="FQ556" s="17"/>
      <c r="FR556" s="17"/>
      <c r="FS556" s="17"/>
      <c r="FT556" s="17"/>
      <c r="FU556" s="17"/>
      <c r="FV556" s="17"/>
      <c r="FW556" s="17"/>
      <c r="FX556" s="17"/>
      <c r="FY556" s="17"/>
      <c r="FZ556" s="17"/>
      <c r="GA556" s="17"/>
      <c r="GB556" s="17"/>
      <c r="GC556" s="17"/>
      <c r="GD556" s="17"/>
      <c r="GE556" s="17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  <c r="GZ556" s="17"/>
      <c r="HA556" s="17"/>
      <c r="HB556" s="17"/>
      <c r="HC556" s="17"/>
      <c r="HD556" s="17"/>
      <c r="HE556" s="17"/>
      <c r="HF556" s="17"/>
      <c r="HG556" s="17"/>
      <c r="HH556" s="17"/>
      <c r="HI556" s="17"/>
      <c r="HJ556" s="17"/>
      <c r="HK556" s="17"/>
      <c r="HL556" s="17"/>
      <c r="HM556" s="17"/>
      <c r="HN556" s="17"/>
      <c r="HO556" s="17"/>
      <c r="HP556" s="17"/>
      <c r="HQ556" s="17"/>
      <c r="HR556" s="17"/>
      <c r="HS556" s="17"/>
      <c r="HT556" s="17"/>
      <c r="HU556" s="17"/>
      <c r="HV556" s="17"/>
      <c r="HW556" s="17"/>
      <c r="HX556" s="17"/>
      <c r="HY556" s="17"/>
      <c r="HZ556" s="17"/>
      <c r="IA556" s="17"/>
      <c r="IB556" s="17"/>
      <c r="IC556" s="17"/>
      <c r="ID556" s="17"/>
      <c r="IE556" s="17"/>
      <c r="IF556" s="17"/>
      <c r="IG556" s="17"/>
      <c r="IH556" s="17"/>
      <c r="II556" s="17"/>
      <c r="IJ556" s="17"/>
      <c r="IK556" s="17"/>
      <c r="IL556" s="17"/>
      <c r="IM556" s="17"/>
    </row>
    <row r="557" spans="1:247" s="5" customFormat="1" ht="14.25" customHeight="1" hidden="1">
      <c r="A557" s="104"/>
      <c r="B557" s="104" t="s">
        <v>14</v>
      </c>
      <c r="C557" s="75">
        <v>750</v>
      </c>
      <c r="D557" s="75">
        <v>500</v>
      </c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17"/>
      <c r="HA557" s="17"/>
      <c r="HB557" s="17"/>
      <c r="HC557" s="17"/>
      <c r="HD557" s="17"/>
      <c r="HE557" s="17"/>
      <c r="HF557" s="17"/>
      <c r="HG557" s="17"/>
      <c r="HH557" s="17"/>
      <c r="HI557" s="17"/>
      <c r="HJ557" s="17"/>
      <c r="HK557" s="17"/>
      <c r="HL557" s="17"/>
      <c r="HM557" s="17"/>
      <c r="HN557" s="17"/>
      <c r="HO557" s="17"/>
      <c r="HP557" s="17"/>
      <c r="HQ557" s="17"/>
      <c r="HR557" s="17"/>
      <c r="HS557" s="17"/>
      <c r="HT557" s="17"/>
      <c r="HU557" s="17"/>
      <c r="HV557" s="17"/>
      <c r="HW557" s="17"/>
      <c r="HX557" s="17"/>
      <c r="HY557" s="17"/>
      <c r="HZ557" s="17"/>
      <c r="IA557" s="17"/>
      <c r="IB557" s="17"/>
      <c r="IC557" s="17"/>
      <c r="ID557" s="17"/>
      <c r="IE557" s="17"/>
      <c r="IF557" s="17"/>
      <c r="IG557" s="17"/>
      <c r="IH557" s="17"/>
      <c r="II557" s="17"/>
      <c r="IJ557" s="17"/>
      <c r="IK557" s="17"/>
      <c r="IL557" s="17"/>
      <c r="IM557" s="17"/>
    </row>
    <row r="558" spans="1:247" s="5" customFormat="1" ht="13.5" customHeight="1">
      <c r="A558" s="104"/>
      <c r="B558" s="104"/>
      <c r="C558" s="75">
        <v>750</v>
      </c>
      <c r="D558" s="75">
        <v>500</v>
      </c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  <c r="FF558" s="17"/>
      <c r="FG558" s="17"/>
      <c r="FH558" s="17"/>
      <c r="FI558" s="17"/>
      <c r="FJ558" s="17"/>
      <c r="FK558" s="17"/>
      <c r="FL558" s="17"/>
      <c r="FM558" s="17"/>
      <c r="FN558" s="17"/>
      <c r="FO558" s="17"/>
      <c r="FP558" s="17"/>
      <c r="FQ558" s="17"/>
      <c r="FR558" s="17"/>
      <c r="FS558" s="17"/>
      <c r="FT558" s="17"/>
      <c r="FU558" s="17"/>
      <c r="FV558" s="17"/>
      <c r="FW558" s="17"/>
      <c r="FX558" s="17"/>
      <c r="FY558" s="17"/>
      <c r="FZ558" s="17"/>
      <c r="GA558" s="17"/>
      <c r="GB558" s="17"/>
      <c r="GC558" s="17"/>
      <c r="GD558" s="17"/>
      <c r="GE558" s="17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  <c r="GZ558" s="17"/>
      <c r="HA558" s="17"/>
      <c r="HB558" s="17"/>
      <c r="HC558" s="17"/>
      <c r="HD558" s="17"/>
      <c r="HE558" s="17"/>
      <c r="HF558" s="17"/>
      <c r="HG558" s="17"/>
      <c r="HH558" s="17"/>
      <c r="HI558" s="17"/>
      <c r="HJ558" s="17"/>
      <c r="HK558" s="17"/>
      <c r="HL558" s="17"/>
      <c r="HM558" s="17"/>
      <c r="HN558" s="17"/>
      <c r="HO558" s="17"/>
      <c r="HP558" s="17"/>
      <c r="HQ558" s="17"/>
      <c r="HR558" s="17"/>
      <c r="HS558" s="17"/>
      <c r="HT558" s="17"/>
      <c r="HU558" s="17"/>
      <c r="HV558" s="17"/>
      <c r="HW558" s="17"/>
      <c r="HX558" s="17"/>
      <c r="HY558" s="17"/>
      <c r="HZ558" s="17"/>
      <c r="IA558" s="17"/>
      <c r="IB558" s="17"/>
      <c r="IC558" s="17"/>
      <c r="ID558" s="17"/>
      <c r="IE558" s="17"/>
      <c r="IF558" s="17"/>
      <c r="IG558" s="17"/>
      <c r="IH558" s="17"/>
      <c r="II558" s="17"/>
      <c r="IJ558" s="17"/>
      <c r="IK558" s="17"/>
      <c r="IL558" s="17"/>
      <c r="IM558" s="17"/>
    </row>
    <row r="559" spans="1:247" s="5" customFormat="1" ht="36.75" customHeight="1" hidden="1" thickBot="1">
      <c r="A559" s="104"/>
      <c r="B559" s="104" t="s">
        <v>25</v>
      </c>
      <c r="C559" s="75">
        <v>300</v>
      </c>
      <c r="D559" s="75">
        <v>300</v>
      </c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  <c r="EE559" s="17"/>
      <c r="EF559" s="17"/>
      <c r="EG559" s="17"/>
      <c r="EH559" s="17"/>
      <c r="EI559" s="17"/>
      <c r="EJ559" s="17"/>
      <c r="EK559" s="17"/>
      <c r="EL559" s="17"/>
      <c r="EM559" s="17"/>
      <c r="EN559" s="17"/>
      <c r="EO559" s="17"/>
      <c r="EP559" s="17"/>
      <c r="EQ559" s="17"/>
      <c r="ER559" s="17"/>
      <c r="ES559" s="17"/>
      <c r="ET559" s="17"/>
      <c r="EU559" s="17"/>
      <c r="EV559" s="17"/>
      <c r="EW559" s="17"/>
      <c r="EX559" s="17"/>
      <c r="EY559" s="17"/>
      <c r="EZ559" s="17"/>
      <c r="FA559" s="17"/>
      <c r="FB559" s="17"/>
      <c r="FC559" s="17"/>
      <c r="FD559" s="17"/>
      <c r="FE559" s="17"/>
      <c r="FF559" s="17"/>
      <c r="FG559" s="17"/>
      <c r="FH559" s="17"/>
      <c r="FI559" s="17"/>
      <c r="FJ559" s="17"/>
      <c r="FK559" s="17"/>
      <c r="FL559" s="17"/>
      <c r="FM559" s="17"/>
      <c r="FN559" s="17"/>
      <c r="FO559" s="17"/>
      <c r="FP559" s="17"/>
      <c r="FQ559" s="17"/>
      <c r="FR559" s="17"/>
      <c r="FS559" s="17"/>
      <c r="FT559" s="17"/>
      <c r="FU559" s="17"/>
      <c r="FV559" s="17"/>
      <c r="FW559" s="17"/>
      <c r="FX559" s="17"/>
      <c r="FY559" s="17"/>
      <c r="FZ559" s="17"/>
      <c r="GA559" s="17"/>
      <c r="GB559" s="17"/>
      <c r="GC559" s="17"/>
      <c r="GD559" s="17"/>
      <c r="GE559" s="17"/>
      <c r="GF559" s="17"/>
      <c r="GG559" s="17"/>
      <c r="GH559" s="17"/>
      <c r="GI559" s="17"/>
      <c r="GJ559" s="17"/>
      <c r="GK559" s="17"/>
      <c r="GL559" s="17"/>
      <c r="GM559" s="17"/>
      <c r="GN559" s="17"/>
      <c r="GO559" s="17"/>
      <c r="GP559" s="17"/>
      <c r="GQ559" s="17"/>
      <c r="GR559" s="17"/>
      <c r="GS559" s="17"/>
      <c r="GT559" s="17"/>
      <c r="GU559" s="17"/>
      <c r="GV559" s="17"/>
      <c r="GW559" s="17"/>
      <c r="GX559" s="17"/>
      <c r="GY559" s="17"/>
      <c r="GZ559" s="17"/>
      <c r="HA559" s="17"/>
      <c r="HB559" s="17"/>
      <c r="HC559" s="17"/>
      <c r="HD559" s="17"/>
      <c r="HE559" s="17"/>
      <c r="HF559" s="17"/>
      <c r="HG559" s="17"/>
      <c r="HH559" s="17"/>
      <c r="HI559" s="17"/>
      <c r="HJ559" s="17"/>
      <c r="HK559" s="17"/>
      <c r="HL559" s="17"/>
      <c r="HM559" s="17"/>
      <c r="HN559" s="17"/>
      <c r="HO559" s="17"/>
      <c r="HP559" s="17"/>
      <c r="HQ559" s="17"/>
      <c r="HR559" s="17"/>
      <c r="HS559" s="17"/>
      <c r="HT559" s="17"/>
      <c r="HU559" s="17"/>
      <c r="HV559" s="17"/>
      <c r="HW559" s="17"/>
      <c r="HX559" s="17"/>
      <c r="HY559" s="17"/>
      <c r="HZ559" s="17"/>
      <c r="IA559" s="17"/>
      <c r="IB559" s="17"/>
      <c r="IC559" s="17"/>
      <c r="ID559" s="17"/>
      <c r="IE559" s="17"/>
      <c r="IF559" s="17"/>
      <c r="IG559" s="17"/>
      <c r="IH559" s="17"/>
      <c r="II559" s="17"/>
      <c r="IJ559" s="17"/>
      <c r="IK559" s="17"/>
      <c r="IL559" s="17"/>
      <c r="IM559" s="17"/>
    </row>
    <row r="560" spans="1:247" s="5" customFormat="1" ht="14.25" customHeight="1">
      <c r="A560" s="110"/>
      <c r="B560" s="104"/>
      <c r="C560" s="75">
        <v>300</v>
      </c>
      <c r="D560" s="75">
        <v>300</v>
      </c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  <c r="EE560" s="17"/>
      <c r="EF560" s="17"/>
      <c r="EG560" s="17"/>
      <c r="EH560" s="17"/>
      <c r="EI560" s="17"/>
      <c r="EJ560" s="17"/>
      <c r="EK560" s="17"/>
      <c r="EL560" s="17"/>
      <c r="EM560" s="17"/>
      <c r="EN560" s="17"/>
      <c r="EO560" s="17"/>
      <c r="EP560" s="17"/>
      <c r="EQ560" s="17"/>
      <c r="ER560" s="17"/>
      <c r="ES560" s="17"/>
      <c r="ET560" s="17"/>
      <c r="EU560" s="17"/>
      <c r="EV560" s="17"/>
      <c r="EW560" s="17"/>
      <c r="EX560" s="17"/>
      <c r="EY560" s="17"/>
      <c r="EZ560" s="17"/>
      <c r="FA560" s="17"/>
      <c r="FB560" s="17"/>
      <c r="FC560" s="17"/>
      <c r="FD560" s="17"/>
      <c r="FE560" s="17"/>
      <c r="FF560" s="17"/>
      <c r="FG560" s="17"/>
      <c r="FH560" s="17"/>
      <c r="FI560" s="17"/>
      <c r="FJ560" s="17"/>
      <c r="FK560" s="17"/>
      <c r="FL560" s="17"/>
      <c r="FM560" s="17"/>
      <c r="FN560" s="17"/>
      <c r="FO560" s="17"/>
      <c r="FP560" s="17"/>
      <c r="FQ560" s="17"/>
      <c r="FR560" s="17"/>
      <c r="FS560" s="17"/>
      <c r="FT560" s="17"/>
      <c r="FU560" s="17"/>
      <c r="FV560" s="17"/>
      <c r="FW560" s="17"/>
      <c r="FX560" s="17"/>
      <c r="FY560" s="17"/>
      <c r="FZ560" s="17"/>
      <c r="GA560" s="17"/>
      <c r="GB560" s="17"/>
      <c r="GC560" s="17"/>
      <c r="GD560" s="17"/>
      <c r="GE560" s="17"/>
      <c r="GF560" s="17"/>
      <c r="GG560" s="17"/>
      <c r="GH560" s="17"/>
      <c r="GI560" s="17"/>
      <c r="GJ560" s="17"/>
      <c r="GK560" s="17"/>
      <c r="GL560" s="17"/>
      <c r="GM560" s="17"/>
      <c r="GN560" s="17"/>
      <c r="GO560" s="17"/>
      <c r="GP560" s="17"/>
      <c r="GQ560" s="17"/>
      <c r="GR560" s="17"/>
      <c r="GS560" s="17"/>
      <c r="GT560" s="17"/>
      <c r="GU560" s="17"/>
      <c r="GV560" s="17"/>
      <c r="GW560" s="17"/>
      <c r="GX560" s="17"/>
      <c r="GY560" s="17"/>
      <c r="GZ560" s="17"/>
      <c r="HA560" s="17"/>
      <c r="HB560" s="17"/>
      <c r="HC560" s="17"/>
      <c r="HD560" s="17"/>
      <c r="HE560" s="17"/>
      <c r="HF560" s="17"/>
      <c r="HG560" s="17"/>
      <c r="HH560" s="17"/>
      <c r="HI560" s="17"/>
      <c r="HJ560" s="17"/>
      <c r="HK560" s="17"/>
      <c r="HL560" s="17"/>
      <c r="HM560" s="17"/>
      <c r="HN560" s="17"/>
      <c r="HO560" s="17"/>
      <c r="HP560" s="17"/>
      <c r="HQ560" s="17"/>
      <c r="HR560" s="17"/>
      <c r="HS560" s="17"/>
      <c r="HT560" s="17"/>
      <c r="HU560" s="17"/>
      <c r="HV560" s="17"/>
      <c r="HW560" s="17"/>
      <c r="HX560" s="17"/>
      <c r="HY560" s="17"/>
      <c r="HZ560" s="17"/>
      <c r="IA560" s="17"/>
      <c r="IB560" s="17"/>
      <c r="IC560" s="17"/>
      <c r="ID560" s="17"/>
      <c r="IE560" s="17"/>
      <c r="IF560" s="17"/>
      <c r="IG560" s="17"/>
      <c r="IH560" s="17"/>
      <c r="II560" s="17"/>
      <c r="IJ560" s="17"/>
      <c r="IK560" s="17"/>
      <c r="IL560" s="17"/>
      <c r="IM560" s="17"/>
    </row>
    <row r="561" spans="1:247" s="5" customFormat="1" ht="10.5" customHeight="1" hidden="1">
      <c r="A561" s="46"/>
      <c r="B561" s="74" t="s">
        <v>29</v>
      </c>
      <c r="C561" s="75">
        <v>100</v>
      </c>
      <c r="D561" s="75">
        <v>100</v>
      </c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  <c r="EE561" s="17"/>
      <c r="EF561" s="17"/>
      <c r="EG561" s="17"/>
      <c r="EH561" s="17"/>
      <c r="EI561" s="17"/>
      <c r="EJ561" s="17"/>
      <c r="EK561" s="17"/>
      <c r="EL561" s="17"/>
      <c r="EM561" s="17"/>
      <c r="EN561" s="17"/>
      <c r="EO561" s="17"/>
      <c r="EP561" s="17"/>
      <c r="EQ561" s="17"/>
      <c r="ER561" s="17"/>
      <c r="ES561" s="17"/>
      <c r="ET561" s="17"/>
      <c r="EU561" s="17"/>
      <c r="EV561" s="17"/>
      <c r="EW561" s="17"/>
      <c r="EX561" s="17"/>
      <c r="EY561" s="17"/>
      <c r="EZ561" s="17"/>
      <c r="FA561" s="17"/>
      <c r="FB561" s="17"/>
      <c r="FC561" s="17"/>
      <c r="FD561" s="17"/>
      <c r="FE561" s="17"/>
      <c r="FF561" s="17"/>
      <c r="FG561" s="17"/>
      <c r="FH561" s="17"/>
      <c r="FI561" s="17"/>
      <c r="FJ561" s="17"/>
      <c r="FK561" s="17"/>
      <c r="FL561" s="17"/>
      <c r="FM561" s="17"/>
      <c r="FN561" s="17"/>
      <c r="FO561" s="17"/>
      <c r="FP561" s="17"/>
      <c r="FQ561" s="17"/>
      <c r="FR561" s="17"/>
      <c r="FS561" s="17"/>
      <c r="FT561" s="17"/>
      <c r="FU561" s="17"/>
      <c r="FV561" s="17"/>
      <c r="FW561" s="17"/>
      <c r="FX561" s="17"/>
      <c r="FY561" s="17"/>
      <c r="FZ561" s="17"/>
      <c r="GA561" s="17"/>
      <c r="GB561" s="17"/>
      <c r="GC561" s="17"/>
      <c r="GD561" s="17"/>
      <c r="GE561" s="17"/>
      <c r="GF561" s="17"/>
      <c r="GG561" s="17"/>
      <c r="GH561" s="17"/>
      <c r="GI561" s="17"/>
      <c r="GJ561" s="17"/>
      <c r="GK561" s="17"/>
      <c r="GL561" s="17"/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  <c r="GZ561" s="17"/>
      <c r="HA561" s="17"/>
      <c r="HB561" s="17"/>
      <c r="HC561" s="17"/>
      <c r="HD561" s="17"/>
      <c r="HE561" s="17"/>
      <c r="HF561" s="17"/>
      <c r="HG561" s="17"/>
      <c r="HH561" s="17"/>
      <c r="HI561" s="17"/>
      <c r="HJ561" s="17"/>
      <c r="HK561" s="17"/>
      <c r="HL561" s="17"/>
      <c r="HM561" s="17"/>
      <c r="HN561" s="17"/>
      <c r="HO561" s="17"/>
      <c r="HP561" s="17"/>
      <c r="HQ561" s="17"/>
      <c r="HR561" s="17"/>
      <c r="HS561" s="17"/>
      <c r="HT561" s="17"/>
      <c r="HU561" s="17"/>
      <c r="HV561" s="17"/>
      <c r="HW561" s="17"/>
      <c r="HX561" s="17"/>
      <c r="HY561" s="17"/>
      <c r="HZ561" s="17"/>
      <c r="IA561" s="17"/>
      <c r="IB561" s="17"/>
      <c r="IC561" s="17"/>
      <c r="ID561" s="17"/>
      <c r="IE561" s="17"/>
      <c r="IF561" s="17"/>
      <c r="IG561" s="17"/>
      <c r="IH561" s="17"/>
      <c r="II561" s="17"/>
      <c r="IJ561" s="17"/>
      <c r="IK561" s="17"/>
      <c r="IL561" s="17"/>
      <c r="IM561" s="17"/>
    </row>
    <row r="562" spans="1:4" s="17" customFormat="1" ht="15" customHeight="1">
      <c r="A562" s="46"/>
      <c r="B562" s="74" t="s">
        <v>29</v>
      </c>
      <c r="C562" s="75">
        <v>100</v>
      </c>
      <c r="D562" s="75">
        <v>100</v>
      </c>
    </row>
    <row r="563" spans="1:4" s="17" customFormat="1" ht="36.75" customHeight="1" hidden="1" thickBot="1">
      <c r="A563" s="46" t="s">
        <v>52</v>
      </c>
      <c r="B563" s="46"/>
      <c r="C563" s="51">
        <v>675</v>
      </c>
      <c r="D563" s="51">
        <v>270</v>
      </c>
    </row>
    <row r="564" spans="1:4" s="17" customFormat="1" ht="12.75" customHeight="1">
      <c r="A564" s="46"/>
      <c r="B564" s="46" t="s">
        <v>18</v>
      </c>
      <c r="C564" s="51">
        <v>20</v>
      </c>
      <c r="D564" s="51">
        <v>15</v>
      </c>
    </row>
    <row r="565" spans="1:4" s="5" customFormat="1" ht="14.25" customHeight="1">
      <c r="A565" s="46"/>
      <c r="B565" s="46" t="s">
        <v>5</v>
      </c>
      <c r="C565" s="51">
        <v>675</v>
      </c>
      <c r="D565" s="51">
        <v>270</v>
      </c>
    </row>
    <row r="566" spans="1:4" s="5" customFormat="1" ht="13.5" customHeight="1">
      <c r="A566" s="48">
        <v>69</v>
      </c>
      <c r="B566" s="140" t="s">
        <v>99</v>
      </c>
      <c r="C566" s="140"/>
      <c r="D566" s="140"/>
    </row>
    <row r="567" spans="1:4" s="5" customFormat="1" ht="15.75" customHeight="1">
      <c r="A567" s="46"/>
      <c r="B567" s="46" t="s">
        <v>18</v>
      </c>
      <c r="C567" s="51">
        <v>28</v>
      </c>
      <c r="D567" s="51">
        <v>28</v>
      </c>
    </row>
    <row r="568" spans="1:4" s="5" customFormat="1" ht="0.75" customHeight="1" hidden="1">
      <c r="A568" s="104"/>
      <c r="B568" s="104" t="s">
        <v>6</v>
      </c>
      <c r="C568" s="51">
        <v>210</v>
      </c>
      <c r="D568" s="51">
        <v>170</v>
      </c>
    </row>
    <row r="569" spans="1:4" s="5" customFormat="1" ht="13.5" customHeight="1">
      <c r="A569" s="104"/>
      <c r="B569" s="104"/>
      <c r="C569" s="51">
        <v>210</v>
      </c>
      <c r="D569" s="51">
        <v>170</v>
      </c>
    </row>
    <row r="570" spans="1:4" s="5" customFormat="1" ht="0.75" customHeight="1" hidden="1">
      <c r="A570" s="104"/>
      <c r="B570" s="104" t="s">
        <v>27</v>
      </c>
      <c r="C570" s="51">
        <v>140</v>
      </c>
      <c r="D570" s="51">
        <v>140</v>
      </c>
    </row>
    <row r="571" spans="1:4" s="5" customFormat="1" ht="13.5" customHeight="1" hidden="1">
      <c r="A571" s="104"/>
      <c r="B571" s="104"/>
      <c r="C571" s="51"/>
      <c r="D571" s="51"/>
    </row>
    <row r="572" spans="1:4" s="5" customFormat="1" ht="13.5" customHeight="1">
      <c r="A572" s="104"/>
      <c r="B572" s="104"/>
      <c r="C572" s="51">
        <v>140</v>
      </c>
      <c r="D572" s="51">
        <v>140</v>
      </c>
    </row>
    <row r="573" spans="1:4" s="5" customFormat="1" ht="15" hidden="1">
      <c r="A573" s="104"/>
      <c r="B573" s="104" t="s">
        <v>14</v>
      </c>
      <c r="C573" s="51">
        <v>90</v>
      </c>
      <c r="D573" s="51">
        <v>90</v>
      </c>
    </row>
    <row r="574" spans="1:4" s="5" customFormat="1" ht="14.25" customHeight="1">
      <c r="A574" s="104"/>
      <c r="B574" s="104"/>
      <c r="C574" s="51">
        <v>90</v>
      </c>
      <c r="D574" s="51">
        <v>90</v>
      </c>
    </row>
    <row r="575" spans="1:4" s="5" customFormat="1" ht="0.75" customHeight="1" hidden="1">
      <c r="A575" s="104"/>
      <c r="B575" s="104" t="s">
        <v>5</v>
      </c>
      <c r="C575" s="51">
        <v>496</v>
      </c>
      <c r="D575" s="51">
        <v>440</v>
      </c>
    </row>
    <row r="576" spans="1:4" s="5" customFormat="1" ht="11.25" customHeight="1" hidden="1">
      <c r="A576" s="104"/>
      <c r="B576" s="104"/>
      <c r="C576" s="51"/>
      <c r="D576" s="51"/>
    </row>
    <row r="577" spans="1:4" s="5" customFormat="1" ht="13.5" customHeight="1">
      <c r="A577" s="104"/>
      <c r="B577" s="104"/>
      <c r="C577" s="51">
        <v>496</v>
      </c>
      <c r="D577" s="51">
        <v>440</v>
      </c>
    </row>
    <row r="578" spans="1:4" s="5" customFormat="1" ht="15">
      <c r="A578" s="46">
        <v>70</v>
      </c>
      <c r="B578" s="117" t="s">
        <v>100</v>
      </c>
      <c r="C578" s="117"/>
      <c r="D578" s="117"/>
    </row>
    <row r="579" spans="1:4" s="5" customFormat="1" ht="0.75" customHeight="1" hidden="1">
      <c r="A579" s="104"/>
      <c r="B579" s="104" t="s">
        <v>6</v>
      </c>
      <c r="C579" s="51">
        <v>540</v>
      </c>
      <c r="D579" s="51">
        <v>201</v>
      </c>
    </row>
    <row r="580" spans="1:4" s="5" customFormat="1" ht="15" customHeight="1">
      <c r="A580" s="104"/>
      <c r="B580" s="104"/>
      <c r="C580" s="51">
        <v>540</v>
      </c>
      <c r="D580" s="51">
        <v>201</v>
      </c>
    </row>
    <row r="581" spans="1:4" s="5" customFormat="1" ht="19.5" customHeight="1" hidden="1" thickBot="1">
      <c r="A581" s="104"/>
      <c r="B581" s="104" t="s">
        <v>27</v>
      </c>
      <c r="C581" s="51">
        <v>750</v>
      </c>
      <c r="D581" s="51">
        <v>502</v>
      </c>
    </row>
    <row r="582" spans="1:4" s="5" customFormat="1" ht="16.5" customHeight="1">
      <c r="A582" s="104"/>
      <c r="B582" s="104"/>
      <c r="C582" s="51">
        <v>750</v>
      </c>
      <c r="D582" s="51">
        <v>502</v>
      </c>
    </row>
    <row r="583" spans="1:4" s="5" customFormat="1" ht="12.75" customHeight="1">
      <c r="A583" s="104"/>
      <c r="B583" s="104" t="s">
        <v>27</v>
      </c>
      <c r="C583" s="51">
        <v>1130</v>
      </c>
      <c r="D583" s="51">
        <v>640</v>
      </c>
    </row>
    <row r="584" spans="1:4" s="5" customFormat="1" ht="19.5" customHeight="1" hidden="1" thickBot="1">
      <c r="A584" s="104"/>
      <c r="B584" s="104"/>
      <c r="C584" s="51">
        <v>1130</v>
      </c>
      <c r="D584" s="51">
        <v>640</v>
      </c>
    </row>
    <row r="585" spans="1:4" s="5" customFormat="1" ht="0.75" customHeight="1" hidden="1">
      <c r="A585" s="47"/>
      <c r="B585" s="46" t="s">
        <v>27</v>
      </c>
      <c r="C585" s="51">
        <v>530</v>
      </c>
      <c r="D585" s="51">
        <v>530</v>
      </c>
    </row>
    <row r="586" spans="1:4" s="5" customFormat="1" ht="14.25" customHeight="1">
      <c r="A586" s="46"/>
      <c r="B586" s="46" t="s">
        <v>27</v>
      </c>
      <c r="C586" s="51">
        <v>530</v>
      </c>
      <c r="D586" s="51">
        <v>530</v>
      </c>
    </row>
    <row r="587" spans="1:4" s="5" customFormat="1" ht="0.75" customHeight="1" hidden="1" thickBot="1">
      <c r="A587" s="104"/>
      <c r="B587" s="104" t="s">
        <v>5</v>
      </c>
      <c r="C587" s="51">
        <v>1078</v>
      </c>
      <c r="D587" s="51">
        <v>454</v>
      </c>
    </row>
    <row r="588" spans="1:4" s="5" customFormat="1" ht="15">
      <c r="A588" s="104"/>
      <c r="B588" s="104"/>
      <c r="C588" s="51">
        <v>1078</v>
      </c>
      <c r="D588" s="51">
        <v>454</v>
      </c>
    </row>
    <row r="589" spans="1:4" s="5" customFormat="1" ht="16.5" customHeight="1">
      <c r="A589" s="46">
        <v>71</v>
      </c>
      <c r="B589" s="117" t="s">
        <v>101</v>
      </c>
      <c r="C589" s="117"/>
      <c r="D589" s="117"/>
    </row>
    <row r="590" spans="1:4" s="5" customFormat="1" ht="14.25" customHeight="1">
      <c r="A590" s="104"/>
      <c r="B590" s="104" t="s">
        <v>7</v>
      </c>
      <c r="C590" s="51">
        <v>205</v>
      </c>
      <c r="D590" s="51">
        <v>150</v>
      </c>
    </row>
    <row r="591" spans="1:4" s="5" customFormat="1" ht="20.25" customHeight="1" hidden="1" thickBot="1">
      <c r="A591" s="104"/>
      <c r="B591" s="104"/>
      <c r="C591" s="51">
        <v>205</v>
      </c>
      <c r="D591" s="51">
        <v>150</v>
      </c>
    </row>
    <row r="592" spans="1:4" s="5" customFormat="1" ht="14.25" customHeight="1">
      <c r="A592" s="46"/>
      <c r="B592" s="46" t="s">
        <v>14</v>
      </c>
      <c r="C592" s="51">
        <v>300</v>
      </c>
      <c r="D592" s="51">
        <v>300</v>
      </c>
    </row>
    <row r="593" spans="1:4" s="5" customFormat="1" ht="19.5" customHeight="1" hidden="1" thickBot="1">
      <c r="A593" s="104"/>
      <c r="B593" s="104" t="s">
        <v>6</v>
      </c>
      <c r="C593" s="51">
        <v>100</v>
      </c>
      <c r="D593" s="51">
        <v>50</v>
      </c>
    </row>
    <row r="594" spans="1:4" s="5" customFormat="1" ht="13.5" customHeight="1">
      <c r="A594" s="104"/>
      <c r="B594" s="104"/>
      <c r="C594" s="51">
        <v>100</v>
      </c>
      <c r="D594" s="51">
        <v>50</v>
      </c>
    </row>
    <row r="595" spans="1:4" s="5" customFormat="1" ht="0.75" customHeight="1">
      <c r="A595" s="104"/>
      <c r="B595" s="104" t="s">
        <v>11</v>
      </c>
      <c r="C595" s="116">
        <v>700</v>
      </c>
      <c r="D595" s="116">
        <v>250</v>
      </c>
    </row>
    <row r="596" spans="1:4" s="5" customFormat="1" ht="13.5" customHeight="1">
      <c r="A596" s="104"/>
      <c r="B596" s="104"/>
      <c r="C596" s="116"/>
      <c r="D596" s="116"/>
    </row>
    <row r="597" spans="1:4" s="5" customFormat="1" ht="0.75" customHeight="1" hidden="1" thickBot="1">
      <c r="A597" s="104"/>
      <c r="B597" s="104" t="s">
        <v>14</v>
      </c>
      <c r="C597" s="51">
        <v>400</v>
      </c>
      <c r="D597" s="51">
        <v>250</v>
      </c>
    </row>
    <row r="598" spans="1:4" s="5" customFormat="1" ht="15">
      <c r="A598" s="104"/>
      <c r="B598" s="104"/>
      <c r="C598" s="51">
        <v>400</v>
      </c>
      <c r="D598" s="51">
        <v>250</v>
      </c>
    </row>
    <row r="599" spans="1:4" s="5" customFormat="1" ht="0.75" customHeight="1" hidden="1" thickBot="1">
      <c r="A599" s="104"/>
      <c r="B599" s="104" t="s">
        <v>5</v>
      </c>
      <c r="C599" s="51">
        <v>235</v>
      </c>
      <c r="D599" s="51">
        <v>200</v>
      </c>
    </row>
    <row r="600" spans="1:4" s="5" customFormat="1" ht="12.75" customHeight="1">
      <c r="A600" s="104"/>
      <c r="B600" s="104"/>
      <c r="C600" s="51">
        <v>235</v>
      </c>
      <c r="D600" s="51">
        <v>200</v>
      </c>
    </row>
    <row r="601" spans="1:4" s="5" customFormat="1" ht="16.5" customHeight="1">
      <c r="A601" s="46">
        <v>72</v>
      </c>
      <c r="B601" s="117" t="s">
        <v>102</v>
      </c>
      <c r="C601" s="117"/>
      <c r="D601" s="117"/>
    </row>
    <row r="602" spans="1:4" s="5" customFormat="1" ht="23.25" customHeight="1" hidden="1">
      <c r="A602" s="104"/>
      <c r="B602" s="104" t="s">
        <v>7</v>
      </c>
      <c r="C602" s="51">
        <v>190</v>
      </c>
      <c r="D602" s="51">
        <v>140</v>
      </c>
    </row>
    <row r="603" spans="1:4" s="5" customFormat="1" ht="12.75" customHeight="1">
      <c r="A603" s="104"/>
      <c r="B603" s="104"/>
      <c r="C603" s="51">
        <v>190</v>
      </c>
      <c r="D603" s="51">
        <v>140</v>
      </c>
    </row>
    <row r="604" spans="1:4" s="5" customFormat="1" ht="0.75" customHeight="1" hidden="1" thickBot="1">
      <c r="A604" s="104"/>
      <c r="B604" s="104" t="s">
        <v>6</v>
      </c>
      <c r="C604" s="51">
        <v>100</v>
      </c>
      <c r="D604" s="51">
        <v>30</v>
      </c>
    </row>
    <row r="605" spans="1:4" s="5" customFormat="1" ht="15" customHeight="1">
      <c r="A605" s="104"/>
      <c r="B605" s="104"/>
      <c r="C605" s="51">
        <v>100</v>
      </c>
      <c r="D605" s="51">
        <v>30</v>
      </c>
    </row>
    <row r="606" spans="1:4" s="5" customFormat="1" ht="1.5" customHeight="1" hidden="1" thickBot="1">
      <c r="A606" s="104"/>
      <c r="B606" s="104" t="s">
        <v>14</v>
      </c>
      <c r="C606" s="51">
        <v>330</v>
      </c>
      <c r="D606" s="51">
        <v>120</v>
      </c>
    </row>
    <row r="607" spans="1:4" s="5" customFormat="1" ht="13.5" customHeight="1">
      <c r="A607" s="104"/>
      <c r="B607" s="104"/>
      <c r="C607" s="51">
        <v>330</v>
      </c>
      <c r="D607" s="51">
        <v>120</v>
      </c>
    </row>
    <row r="608" spans="1:4" s="5" customFormat="1" ht="0.75" customHeight="1" hidden="1">
      <c r="A608" s="46"/>
      <c r="B608" s="46" t="s">
        <v>5</v>
      </c>
      <c r="C608" s="51">
        <v>230</v>
      </c>
      <c r="D608" s="51">
        <v>130</v>
      </c>
    </row>
    <row r="609" spans="1:4" s="5" customFormat="1" ht="12.75" customHeight="1">
      <c r="A609" s="46"/>
      <c r="B609" s="46" t="s">
        <v>5</v>
      </c>
      <c r="C609" s="51">
        <v>230</v>
      </c>
      <c r="D609" s="51">
        <v>130</v>
      </c>
    </row>
    <row r="610" spans="1:4" s="5" customFormat="1" ht="16.5" customHeight="1">
      <c r="A610" s="59">
        <v>73</v>
      </c>
      <c r="B610" s="117" t="s">
        <v>172</v>
      </c>
      <c r="C610" s="117"/>
      <c r="D610" s="117"/>
    </row>
    <row r="611" spans="1:4" s="5" customFormat="1" ht="0.75" customHeight="1" hidden="1">
      <c r="A611" s="104"/>
      <c r="B611" s="104" t="s">
        <v>27</v>
      </c>
      <c r="C611" s="46">
        <v>1127</v>
      </c>
      <c r="D611" s="46">
        <v>1127</v>
      </c>
    </row>
    <row r="612" spans="1:4" s="5" customFormat="1" ht="13.5" customHeight="1">
      <c r="A612" s="110"/>
      <c r="B612" s="110"/>
      <c r="C612" s="92">
        <v>1127</v>
      </c>
      <c r="D612" s="92">
        <v>1127</v>
      </c>
    </row>
    <row r="613" spans="1:4" s="5" customFormat="1" ht="15" customHeight="1">
      <c r="A613" s="89"/>
      <c r="B613" s="89" t="s">
        <v>11</v>
      </c>
      <c r="C613" s="91">
        <v>1606</v>
      </c>
      <c r="D613" s="91">
        <v>639</v>
      </c>
    </row>
    <row r="614" spans="1:4" s="5" customFormat="1" ht="7.5" customHeight="1" hidden="1" thickBot="1">
      <c r="A614" s="103"/>
      <c r="B614" s="103"/>
      <c r="C614" s="103"/>
      <c r="D614" s="103"/>
    </row>
    <row r="615" spans="1:4" s="5" customFormat="1" ht="15">
      <c r="A615" s="138"/>
      <c r="B615" s="138" t="s">
        <v>14</v>
      </c>
      <c r="C615" s="98">
        <v>477</v>
      </c>
      <c r="D615" s="98">
        <v>477</v>
      </c>
    </row>
    <row r="616" spans="1:4" s="5" customFormat="1" ht="17.25" customHeight="1" hidden="1" thickBot="1">
      <c r="A616" s="104"/>
      <c r="B616" s="104"/>
      <c r="C616" s="51">
        <v>477</v>
      </c>
      <c r="D616" s="51">
        <v>477</v>
      </c>
    </row>
    <row r="617" spans="1:4" s="5" customFormat="1" ht="14.25" customHeight="1">
      <c r="A617" s="104"/>
      <c r="B617" s="104" t="s">
        <v>5</v>
      </c>
      <c r="C617" s="51">
        <v>1996</v>
      </c>
      <c r="D617" s="51">
        <v>1127</v>
      </c>
    </row>
    <row r="618" spans="1:4" s="5" customFormat="1" ht="17.25" customHeight="1" hidden="1" thickBot="1">
      <c r="A618" s="104"/>
      <c r="B618" s="104"/>
      <c r="C618" s="51">
        <v>1996</v>
      </c>
      <c r="D618" s="51">
        <v>1127</v>
      </c>
    </row>
    <row r="619" spans="1:4" s="5" customFormat="1" ht="27.75" customHeight="1">
      <c r="A619" s="59">
        <v>74</v>
      </c>
      <c r="B619" s="117" t="s">
        <v>179</v>
      </c>
      <c r="C619" s="117"/>
      <c r="D619" s="117"/>
    </row>
    <row r="620" spans="1:4" s="5" customFormat="1" ht="0.75" customHeight="1" hidden="1">
      <c r="A620" s="104"/>
      <c r="B620" s="104" t="s">
        <v>6</v>
      </c>
      <c r="C620" s="51">
        <v>150</v>
      </c>
      <c r="D620" s="51">
        <v>120</v>
      </c>
    </row>
    <row r="621" spans="1:4" s="5" customFormat="1" ht="15" customHeight="1">
      <c r="A621" s="104"/>
      <c r="B621" s="104"/>
      <c r="C621" s="51">
        <v>150</v>
      </c>
      <c r="D621" s="51">
        <v>120</v>
      </c>
    </row>
    <row r="622" spans="1:4" s="5" customFormat="1" ht="15.75" customHeight="1">
      <c r="A622" s="46"/>
      <c r="B622" s="46" t="s">
        <v>18</v>
      </c>
      <c r="C622" s="51">
        <v>20</v>
      </c>
      <c r="D622" s="51">
        <v>20</v>
      </c>
    </row>
    <row r="623" spans="1:4" s="5" customFormat="1" ht="17.25" customHeight="1">
      <c r="A623" s="104"/>
      <c r="B623" s="104" t="s">
        <v>27</v>
      </c>
      <c r="C623" s="51">
        <v>95</v>
      </c>
      <c r="D623" s="51">
        <v>95</v>
      </c>
    </row>
    <row r="624" spans="1:4" s="5" customFormat="1" ht="36.75" customHeight="1" hidden="1" thickBot="1">
      <c r="A624" s="104"/>
      <c r="B624" s="104"/>
      <c r="C624" s="51">
        <v>95</v>
      </c>
      <c r="D624" s="51">
        <v>95</v>
      </c>
    </row>
    <row r="625" spans="1:4" s="5" customFormat="1" ht="15" customHeight="1">
      <c r="A625" s="104"/>
      <c r="B625" s="104" t="s">
        <v>14</v>
      </c>
      <c r="C625" s="51">
        <v>100</v>
      </c>
      <c r="D625" s="51">
        <v>75</v>
      </c>
    </row>
    <row r="626" spans="1:4" s="5" customFormat="1" ht="36.75" customHeight="1" hidden="1" thickBot="1">
      <c r="A626" s="104"/>
      <c r="B626" s="104"/>
      <c r="C626" s="51">
        <v>100</v>
      </c>
      <c r="D626" s="51">
        <v>75</v>
      </c>
    </row>
    <row r="627" spans="1:4" s="5" customFormat="1" ht="7.5" customHeight="1" hidden="1">
      <c r="A627" s="46"/>
      <c r="B627" s="46" t="s">
        <v>5</v>
      </c>
      <c r="C627" s="51">
        <v>370</v>
      </c>
      <c r="D627" s="51">
        <v>296</v>
      </c>
    </row>
    <row r="628" spans="1:4" s="5" customFormat="1" ht="15" customHeight="1">
      <c r="A628" s="46"/>
      <c r="B628" s="46" t="s">
        <v>5</v>
      </c>
      <c r="C628" s="51">
        <v>370</v>
      </c>
      <c r="D628" s="51">
        <v>296</v>
      </c>
    </row>
    <row r="629" spans="1:4" s="5" customFormat="1" ht="15.75" customHeight="1">
      <c r="A629" s="59">
        <v>75</v>
      </c>
      <c r="B629" s="117" t="s">
        <v>204</v>
      </c>
      <c r="C629" s="117"/>
      <c r="D629" s="117"/>
    </row>
    <row r="630" spans="1:4" s="5" customFormat="1" ht="14.25" customHeight="1">
      <c r="A630" s="104"/>
      <c r="B630" s="104" t="s">
        <v>18</v>
      </c>
      <c r="C630" s="51">
        <v>421</v>
      </c>
      <c r="D630" s="51">
        <v>150</v>
      </c>
    </row>
    <row r="631" spans="1:4" s="5" customFormat="1" ht="36.75" customHeight="1" hidden="1" thickBot="1">
      <c r="A631" s="104"/>
      <c r="B631" s="104"/>
      <c r="C631" s="51">
        <v>421</v>
      </c>
      <c r="D631" s="51">
        <v>150</v>
      </c>
    </row>
    <row r="632" spans="1:4" s="5" customFormat="1" ht="0.75" customHeight="1" hidden="1">
      <c r="A632" s="46"/>
      <c r="B632" s="46" t="s">
        <v>7</v>
      </c>
      <c r="C632" s="51">
        <v>114</v>
      </c>
      <c r="D632" s="51">
        <v>62</v>
      </c>
    </row>
    <row r="633" spans="1:4" s="29" customFormat="1" ht="12" customHeight="1">
      <c r="A633" s="46"/>
      <c r="B633" s="46" t="s">
        <v>18</v>
      </c>
      <c r="C633" s="51">
        <v>421</v>
      </c>
      <c r="D633" s="51">
        <v>260</v>
      </c>
    </row>
    <row r="634" spans="1:4" s="5" customFormat="1" ht="14.25" customHeight="1">
      <c r="A634" s="46"/>
      <c r="B634" s="46" t="s">
        <v>7</v>
      </c>
      <c r="C634" s="51">
        <v>114</v>
      </c>
      <c r="D634" s="51">
        <v>62</v>
      </c>
    </row>
    <row r="635" spans="1:4" s="5" customFormat="1" ht="0.75" customHeight="1" hidden="1" thickBot="1">
      <c r="A635" s="46"/>
      <c r="B635" s="46" t="s">
        <v>18</v>
      </c>
      <c r="C635" s="51">
        <v>421</v>
      </c>
      <c r="D635" s="51">
        <v>260</v>
      </c>
    </row>
    <row r="636" spans="1:4" s="5" customFormat="1" ht="0.75" customHeight="1" hidden="1">
      <c r="A636" s="104"/>
      <c r="B636" s="104" t="s">
        <v>20</v>
      </c>
      <c r="C636" s="116">
        <v>885</v>
      </c>
      <c r="D636" s="116">
        <v>885</v>
      </c>
    </row>
    <row r="637" spans="1:4" s="5" customFormat="1" ht="13.5" customHeight="1">
      <c r="A637" s="104"/>
      <c r="B637" s="104"/>
      <c r="C637" s="116"/>
      <c r="D637" s="116"/>
    </row>
    <row r="638" spans="1:4" s="5" customFormat="1" ht="13.5" customHeight="1">
      <c r="A638" s="104"/>
      <c r="B638" s="104" t="s">
        <v>6</v>
      </c>
      <c r="C638" s="51">
        <v>1510</v>
      </c>
      <c r="D638" s="51">
        <v>150</v>
      </c>
    </row>
    <row r="639" spans="1:4" s="5" customFormat="1" ht="17.25" customHeight="1" hidden="1" thickBot="1">
      <c r="A639" s="104"/>
      <c r="B639" s="104"/>
      <c r="C639" s="51">
        <v>1510</v>
      </c>
      <c r="D639" s="51">
        <v>150</v>
      </c>
    </row>
    <row r="640" spans="1:4" s="5" customFormat="1" ht="0.75" customHeight="1">
      <c r="A640" s="104"/>
      <c r="B640" s="104" t="s">
        <v>11</v>
      </c>
      <c r="C640" s="116">
        <v>722</v>
      </c>
      <c r="D640" s="116">
        <v>170</v>
      </c>
    </row>
    <row r="641" spans="1:4" s="5" customFormat="1" ht="12.75" customHeight="1">
      <c r="A641" s="104"/>
      <c r="B641" s="104"/>
      <c r="C641" s="116"/>
      <c r="D641" s="116"/>
    </row>
    <row r="642" spans="1:4" s="5" customFormat="1" ht="15" hidden="1">
      <c r="A642" s="104"/>
      <c r="B642" s="104" t="s">
        <v>14</v>
      </c>
      <c r="C642" s="51">
        <v>422</v>
      </c>
      <c r="D642" s="51">
        <v>200</v>
      </c>
    </row>
    <row r="643" spans="1:4" s="5" customFormat="1" ht="15">
      <c r="A643" s="104"/>
      <c r="B643" s="104"/>
      <c r="C643" s="51">
        <v>422</v>
      </c>
      <c r="D643" s="51">
        <v>200</v>
      </c>
    </row>
    <row r="644" spans="1:4" s="5" customFormat="1" ht="15" hidden="1">
      <c r="A644" s="104"/>
      <c r="B644" s="104" t="s">
        <v>25</v>
      </c>
      <c r="C644" s="51">
        <v>953</v>
      </c>
      <c r="D644" s="51">
        <v>353</v>
      </c>
    </row>
    <row r="645" spans="1:4" s="5" customFormat="1" ht="12.75" customHeight="1">
      <c r="A645" s="104"/>
      <c r="B645" s="104"/>
      <c r="C645" s="51">
        <v>953</v>
      </c>
      <c r="D645" s="51">
        <v>353</v>
      </c>
    </row>
    <row r="646" spans="1:4" s="5" customFormat="1" ht="0.75" customHeight="1" hidden="1">
      <c r="A646" s="104"/>
      <c r="B646" s="104" t="s">
        <v>5</v>
      </c>
      <c r="C646" s="46">
        <v>660</v>
      </c>
      <c r="D646" s="46">
        <v>371</v>
      </c>
    </row>
    <row r="647" spans="1:4" s="5" customFormat="1" ht="15" customHeight="1">
      <c r="A647" s="104"/>
      <c r="B647" s="104"/>
      <c r="C647" s="51">
        <v>660</v>
      </c>
      <c r="D647" s="51">
        <v>371</v>
      </c>
    </row>
    <row r="648" spans="1:4" s="5" customFormat="1" ht="27.75" customHeight="1">
      <c r="A648" s="59">
        <v>76</v>
      </c>
      <c r="B648" s="117" t="s">
        <v>182</v>
      </c>
      <c r="C648" s="117"/>
      <c r="D648" s="117"/>
    </row>
    <row r="649" spans="1:4" s="5" customFormat="1" ht="0.75" customHeight="1" hidden="1">
      <c r="A649" s="104"/>
      <c r="B649" s="104" t="s">
        <v>7</v>
      </c>
      <c r="C649" s="46">
        <v>310</v>
      </c>
      <c r="D649" s="46">
        <v>185</v>
      </c>
    </row>
    <row r="650" spans="1:4" s="5" customFormat="1" ht="14.25" customHeight="1">
      <c r="A650" s="104"/>
      <c r="B650" s="104"/>
      <c r="C650" s="51">
        <v>310</v>
      </c>
      <c r="D650" s="51">
        <v>185</v>
      </c>
    </row>
    <row r="651" spans="1:4" s="5" customFormat="1" ht="0.75" customHeight="1" hidden="1">
      <c r="A651" s="104"/>
      <c r="B651" s="104" t="s">
        <v>6</v>
      </c>
      <c r="C651" s="51">
        <v>555</v>
      </c>
      <c r="D651" s="51">
        <v>84</v>
      </c>
    </row>
    <row r="652" spans="1:4" s="5" customFormat="1" ht="14.25" customHeight="1">
      <c r="A652" s="104"/>
      <c r="B652" s="104"/>
      <c r="C652" s="51">
        <v>555</v>
      </c>
      <c r="D652" s="51">
        <v>84</v>
      </c>
    </row>
    <row r="653" spans="1:4" s="5" customFormat="1" ht="15" hidden="1">
      <c r="A653" s="104"/>
      <c r="B653" s="104" t="s">
        <v>27</v>
      </c>
      <c r="C653" s="51">
        <v>650</v>
      </c>
      <c r="D653" s="51">
        <v>200</v>
      </c>
    </row>
    <row r="654" spans="1:4" s="5" customFormat="1" ht="15" customHeight="1">
      <c r="A654" s="104"/>
      <c r="B654" s="104"/>
      <c r="C654" s="51">
        <v>650</v>
      </c>
      <c r="D654" s="51">
        <v>200</v>
      </c>
    </row>
    <row r="655" spans="1:4" s="5" customFormat="1" ht="15" hidden="1">
      <c r="A655" s="104"/>
      <c r="B655" s="104" t="s">
        <v>27</v>
      </c>
      <c r="C655" s="51">
        <v>1100</v>
      </c>
      <c r="D655" s="51">
        <v>324</v>
      </c>
    </row>
    <row r="656" spans="1:4" s="5" customFormat="1" ht="15">
      <c r="A656" s="104"/>
      <c r="B656" s="104"/>
      <c r="C656" s="51">
        <v>1100</v>
      </c>
      <c r="D656" s="51">
        <v>324</v>
      </c>
    </row>
    <row r="657" spans="1:4" s="5" customFormat="1" ht="16.5" customHeight="1" hidden="1" thickBot="1">
      <c r="A657" s="104"/>
      <c r="B657" s="104" t="s">
        <v>27</v>
      </c>
      <c r="C657" s="51">
        <v>680</v>
      </c>
      <c r="D657" s="51">
        <v>445</v>
      </c>
    </row>
    <row r="658" spans="1:4" s="5" customFormat="1" ht="16.5" customHeight="1">
      <c r="A658" s="104"/>
      <c r="B658" s="104"/>
      <c r="C658" s="51">
        <v>680</v>
      </c>
      <c r="D658" s="51">
        <v>445</v>
      </c>
    </row>
    <row r="659" spans="1:4" s="5" customFormat="1" ht="0.75" customHeight="1" hidden="1">
      <c r="A659" s="104"/>
      <c r="B659" s="104" t="s">
        <v>25</v>
      </c>
      <c r="C659" s="51">
        <v>575</v>
      </c>
      <c r="D659" s="51">
        <v>80</v>
      </c>
    </row>
    <row r="660" spans="1:4" s="5" customFormat="1" ht="12.75" customHeight="1">
      <c r="A660" s="104"/>
      <c r="B660" s="104"/>
      <c r="C660" s="51">
        <v>575</v>
      </c>
      <c r="D660" s="51">
        <v>80</v>
      </c>
    </row>
    <row r="661" spans="1:4" s="5" customFormat="1" ht="15" customHeight="1">
      <c r="A661" s="104"/>
      <c r="B661" s="104" t="s">
        <v>5</v>
      </c>
      <c r="C661" s="51">
        <v>677</v>
      </c>
      <c r="D661" s="51">
        <v>216</v>
      </c>
    </row>
    <row r="662" spans="1:4" s="5" customFormat="1" ht="21.75" customHeight="1" hidden="1" thickBot="1">
      <c r="A662" s="104"/>
      <c r="B662" s="104"/>
      <c r="C662" s="51">
        <v>677</v>
      </c>
      <c r="D662" s="51">
        <v>216</v>
      </c>
    </row>
    <row r="663" spans="1:4" s="5" customFormat="1" ht="31.5" customHeight="1">
      <c r="A663" s="59">
        <v>77</v>
      </c>
      <c r="B663" s="117" t="s">
        <v>143</v>
      </c>
      <c r="C663" s="117"/>
      <c r="D663" s="117"/>
    </row>
    <row r="664" spans="1:4" s="5" customFormat="1" ht="4.5" customHeight="1" hidden="1">
      <c r="A664" s="104"/>
      <c r="B664" s="104" t="s">
        <v>32</v>
      </c>
      <c r="C664" s="46">
        <v>308</v>
      </c>
      <c r="D664" s="46">
        <v>308</v>
      </c>
    </row>
    <row r="665" spans="1:4" s="5" customFormat="1" ht="15.75" customHeight="1">
      <c r="A665" s="104"/>
      <c r="B665" s="104"/>
      <c r="C665" s="51">
        <v>308</v>
      </c>
      <c r="D665" s="51">
        <v>308</v>
      </c>
    </row>
    <row r="666" spans="1:4" s="5" customFormat="1" ht="15" hidden="1">
      <c r="A666" s="104"/>
      <c r="B666" s="104" t="s">
        <v>27</v>
      </c>
      <c r="C666" s="51">
        <v>500</v>
      </c>
      <c r="D666" s="51">
        <v>195</v>
      </c>
    </row>
    <row r="667" spans="1:4" s="5" customFormat="1" ht="15" customHeight="1">
      <c r="A667" s="104"/>
      <c r="B667" s="104"/>
      <c r="C667" s="51">
        <v>500</v>
      </c>
      <c r="D667" s="51">
        <v>195</v>
      </c>
    </row>
    <row r="668" spans="1:4" s="5" customFormat="1" ht="18" customHeight="1">
      <c r="A668" s="104"/>
      <c r="B668" s="104" t="s">
        <v>27</v>
      </c>
      <c r="C668" s="51">
        <v>1000</v>
      </c>
      <c r="D668" s="51">
        <v>510</v>
      </c>
    </row>
    <row r="669" spans="1:4" s="5" customFormat="1" ht="15" hidden="1">
      <c r="A669" s="104"/>
      <c r="B669" s="104"/>
      <c r="C669" s="51">
        <v>1000</v>
      </c>
      <c r="D669" s="51">
        <v>510</v>
      </c>
    </row>
    <row r="670" spans="1:4" s="5" customFormat="1" ht="16.5" customHeight="1">
      <c r="A670" s="46"/>
      <c r="B670" s="46" t="s">
        <v>18</v>
      </c>
      <c r="C670" s="51">
        <v>30</v>
      </c>
      <c r="D670" s="51">
        <v>25</v>
      </c>
    </row>
    <row r="671" spans="1:4" s="5" customFormat="1" ht="0.75" customHeight="1" hidden="1">
      <c r="A671" s="104"/>
      <c r="B671" s="104" t="s">
        <v>11</v>
      </c>
      <c r="C671" s="116">
        <v>1000</v>
      </c>
      <c r="D671" s="116">
        <v>490</v>
      </c>
    </row>
    <row r="672" spans="1:4" s="5" customFormat="1" ht="15.75" customHeight="1">
      <c r="A672" s="104"/>
      <c r="B672" s="104"/>
      <c r="C672" s="116"/>
      <c r="D672" s="116"/>
    </row>
    <row r="673" spans="1:4" s="5" customFormat="1" ht="36.75" customHeight="1" hidden="1" thickBot="1">
      <c r="A673" s="104"/>
      <c r="B673" s="104" t="s">
        <v>11</v>
      </c>
      <c r="C673" s="116">
        <v>948</v>
      </c>
      <c r="D673" s="116">
        <v>305</v>
      </c>
    </row>
    <row r="674" spans="1:4" s="5" customFormat="1" ht="14.25">
      <c r="A674" s="104"/>
      <c r="B674" s="104"/>
      <c r="C674" s="116"/>
      <c r="D674" s="116"/>
    </row>
    <row r="675" spans="1:4" s="5" customFormat="1" ht="18.75" customHeight="1" hidden="1" thickBot="1">
      <c r="A675" s="104"/>
      <c r="B675" s="104" t="s">
        <v>5</v>
      </c>
      <c r="C675" s="46">
        <v>960</v>
      </c>
      <c r="D675" s="46">
        <v>400</v>
      </c>
    </row>
    <row r="676" spans="1:4" s="5" customFormat="1" ht="15.75" customHeight="1">
      <c r="A676" s="104"/>
      <c r="B676" s="104"/>
      <c r="C676" s="51">
        <v>960</v>
      </c>
      <c r="D676" s="51">
        <v>400</v>
      </c>
    </row>
    <row r="677" spans="1:4" s="5" customFormat="1" ht="29.25" customHeight="1">
      <c r="A677" s="59">
        <v>78</v>
      </c>
      <c r="B677" s="117" t="s">
        <v>144</v>
      </c>
      <c r="C677" s="117"/>
      <c r="D677" s="117"/>
    </row>
    <row r="678" spans="1:4" s="5" customFormat="1" ht="23.25" customHeight="1" hidden="1">
      <c r="A678" s="104"/>
      <c r="B678" s="104" t="s">
        <v>7</v>
      </c>
      <c r="C678" s="46">
        <v>685</v>
      </c>
      <c r="D678" s="46">
        <v>685</v>
      </c>
    </row>
    <row r="679" spans="1:4" s="5" customFormat="1" ht="16.5" customHeight="1">
      <c r="A679" s="104"/>
      <c r="B679" s="104"/>
      <c r="C679" s="51">
        <v>685</v>
      </c>
      <c r="D679" s="51">
        <v>685</v>
      </c>
    </row>
    <row r="680" spans="1:4" s="5" customFormat="1" ht="16.5" customHeight="1">
      <c r="A680" s="104"/>
      <c r="B680" s="104" t="s">
        <v>27</v>
      </c>
      <c r="C680" s="51">
        <v>200</v>
      </c>
      <c r="D680" s="51">
        <v>200</v>
      </c>
    </row>
    <row r="681" spans="1:4" s="5" customFormat="1" ht="0.75" customHeight="1" hidden="1">
      <c r="A681" s="104"/>
      <c r="B681" s="104"/>
      <c r="C681" s="51">
        <v>200</v>
      </c>
      <c r="D681" s="51">
        <v>200</v>
      </c>
    </row>
    <row r="682" spans="1:4" s="5" customFormat="1" ht="1.5" customHeight="1">
      <c r="A682" s="104"/>
      <c r="B682" s="104" t="s">
        <v>11</v>
      </c>
      <c r="C682" s="116">
        <v>550</v>
      </c>
      <c r="D682" s="116">
        <v>550</v>
      </c>
    </row>
    <row r="683" spans="1:4" s="5" customFormat="1" ht="15" customHeight="1">
      <c r="A683" s="104"/>
      <c r="B683" s="104"/>
      <c r="C683" s="116"/>
      <c r="D683" s="116"/>
    </row>
    <row r="684" spans="1:4" s="5" customFormat="1" ht="15" customHeight="1" hidden="1">
      <c r="A684" s="104"/>
      <c r="B684" s="104" t="s">
        <v>11</v>
      </c>
      <c r="C684" s="116">
        <v>150</v>
      </c>
      <c r="D684" s="116">
        <v>150</v>
      </c>
    </row>
    <row r="685" spans="1:4" s="5" customFormat="1" ht="14.25">
      <c r="A685" s="104"/>
      <c r="B685" s="104"/>
      <c r="C685" s="116"/>
      <c r="D685" s="116"/>
    </row>
    <row r="686" spans="1:4" s="5" customFormat="1" ht="29.25" customHeight="1">
      <c r="A686" s="59">
        <v>79</v>
      </c>
      <c r="B686" s="117" t="s">
        <v>183</v>
      </c>
      <c r="C686" s="117"/>
      <c r="D686" s="117"/>
    </row>
    <row r="687" spans="1:4" s="5" customFormat="1" ht="15">
      <c r="A687" s="104"/>
      <c r="B687" s="104" t="s">
        <v>7</v>
      </c>
      <c r="C687" s="51">
        <v>400</v>
      </c>
      <c r="D687" s="51">
        <v>126</v>
      </c>
    </row>
    <row r="688" spans="1:4" s="5" customFormat="1" ht="0.75" customHeight="1" hidden="1">
      <c r="A688" s="104"/>
      <c r="B688" s="104"/>
      <c r="C688" s="51">
        <v>400</v>
      </c>
      <c r="D688" s="51">
        <v>126</v>
      </c>
    </row>
    <row r="689" spans="1:4" s="5" customFormat="1" ht="13.5" customHeight="1">
      <c r="A689" s="104"/>
      <c r="B689" s="104" t="s">
        <v>6</v>
      </c>
      <c r="C689" s="51">
        <v>450</v>
      </c>
      <c r="D689" s="51">
        <v>94</v>
      </c>
    </row>
    <row r="690" spans="1:4" s="5" customFormat="1" ht="0.75" customHeight="1" hidden="1">
      <c r="A690" s="104"/>
      <c r="B690" s="104"/>
      <c r="C690" s="51">
        <v>450</v>
      </c>
      <c r="D690" s="51">
        <v>94</v>
      </c>
    </row>
    <row r="691" spans="1:4" s="5" customFormat="1" ht="15">
      <c r="A691" s="89"/>
      <c r="B691" s="89" t="s">
        <v>27</v>
      </c>
      <c r="C691" s="51">
        <v>780</v>
      </c>
      <c r="D691" s="51">
        <v>691</v>
      </c>
    </row>
    <row r="692" spans="1:4" s="5" customFormat="1" ht="0.75" customHeight="1">
      <c r="A692" s="89"/>
      <c r="B692" s="89"/>
      <c r="C692" s="51">
        <v>780</v>
      </c>
      <c r="D692" s="51">
        <v>691</v>
      </c>
    </row>
    <row r="693" spans="1:4" s="5" customFormat="1" ht="15">
      <c r="A693" s="46"/>
      <c r="B693" s="46" t="s">
        <v>18</v>
      </c>
      <c r="C693" s="51">
        <v>40</v>
      </c>
      <c r="D693" s="51">
        <v>36</v>
      </c>
    </row>
    <row r="694" spans="1:4" s="5" customFormat="1" ht="15" customHeight="1">
      <c r="A694" s="104"/>
      <c r="B694" s="104" t="s">
        <v>11</v>
      </c>
      <c r="C694" s="116">
        <v>1500</v>
      </c>
      <c r="D694" s="116">
        <v>407</v>
      </c>
    </row>
    <row r="695" spans="1:4" s="5" customFormat="1" ht="15" customHeight="1" hidden="1">
      <c r="A695" s="104"/>
      <c r="B695" s="104"/>
      <c r="C695" s="116"/>
      <c r="D695" s="116"/>
    </row>
    <row r="696" spans="1:4" s="5" customFormat="1" ht="15" customHeight="1">
      <c r="A696" s="104"/>
      <c r="B696" s="104" t="s">
        <v>14</v>
      </c>
      <c r="C696" s="51">
        <v>900</v>
      </c>
      <c r="D696" s="51">
        <v>390</v>
      </c>
    </row>
    <row r="697" spans="1:4" s="5" customFormat="1" ht="15" hidden="1">
      <c r="A697" s="104"/>
      <c r="B697" s="104"/>
      <c r="C697" s="51">
        <v>900</v>
      </c>
      <c r="D697" s="51">
        <v>390</v>
      </c>
    </row>
    <row r="698" spans="1:4" s="5" customFormat="1" ht="15">
      <c r="A698" s="104"/>
      <c r="B698" s="104" t="s">
        <v>25</v>
      </c>
      <c r="C698" s="51">
        <v>435</v>
      </c>
      <c r="D698" s="51">
        <v>85</v>
      </c>
    </row>
    <row r="699" spans="1:4" s="5" customFormat="1" ht="15" hidden="1">
      <c r="A699" s="104"/>
      <c r="B699" s="104"/>
      <c r="C699" s="51">
        <v>435</v>
      </c>
      <c r="D699" s="51">
        <v>85</v>
      </c>
    </row>
    <row r="700" spans="1:4" s="5" customFormat="1" ht="13.5" customHeight="1">
      <c r="A700" s="104"/>
      <c r="B700" s="104" t="s">
        <v>5</v>
      </c>
      <c r="C700" s="51">
        <v>740</v>
      </c>
      <c r="D700" s="51">
        <v>102</v>
      </c>
    </row>
    <row r="701" spans="1:4" s="5" customFormat="1" ht="36.75" customHeight="1" hidden="1" thickBot="1">
      <c r="A701" s="104"/>
      <c r="B701" s="104"/>
      <c r="C701" s="51">
        <v>740</v>
      </c>
      <c r="D701" s="51">
        <v>102</v>
      </c>
    </row>
    <row r="702" spans="1:4" s="5" customFormat="1" ht="30" customHeight="1">
      <c r="A702" s="59">
        <v>80</v>
      </c>
      <c r="B702" s="117" t="s">
        <v>210</v>
      </c>
      <c r="C702" s="117"/>
      <c r="D702" s="117"/>
    </row>
    <row r="703" spans="1:4" s="5" customFormat="1" ht="36.75" customHeight="1" hidden="1" thickBot="1">
      <c r="A703" s="104"/>
      <c r="B703" s="104" t="s">
        <v>6</v>
      </c>
      <c r="C703" s="46">
        <v>556</v>
      </c>
      <c r="D703" s="46">
        <v>100</v>
      </c>
    </row>
    <row r="704" spans="1:4" s="5" customFormat="1" ht="15" customHeight="1" thickBot="1">
      <c r="A704" s="110"/>
      <c r="B704" s="110"/>
      <c r="C704" s="60">
        <v>556</v>
      </c>
      <c r="D704" s="60">
        <v>100</v>
      </c>
    </row>
    <row r="705" spans="1:4" s="5" customFormat="1" ht="10.5" customHeight="1" hidden="1">
      <c r="A705" s="69" t="s">
        <v>8</v>
      </c>
      <c r="B705" s="69"/>
      <c r="C705" s="67"/>
      <c r="D705" s="67">
        <v>2159</v>
      </c>
    </row>
    <row r="706" spans="1:4" s="5" customFormat="1" ht="17.25" customHeight="1" thickBot="1">
      <c r="A706" s="109" t="s">
        <v>8</v>
      </c>
      <c r="B706" s="109"/>
      <c r="C706" s="67">
        <f>C704+C700+C698+C696+C694+C693+C691+C689+C687+C684+C682+C680+C679+C676+C673+C671+C670+C668+C667+C665+C661+C660+C658+C656+C654+C652+C650+C647+C645+C643+C640+C638+C636+C634+C633+C630+C628+C625+C623+C622+C621+C617+C615+C613+C612+C609+C607+C605+C603+C600+C598+C595+C594+C592+C590+C588+C586+C583+C582+C580+C577+C574+C572+C569+C567+C565+C564+C562+C560+C558+C555+C554+C552+C549+C548+C545+C542+C541+C539+C536+C535+C533+C531+C528+C526</f>
        <v>48698</v>
      </c>
      <c r="D706" s="67">
        <f>D704+D700+D698+D696+D694+D693+D691+D689+D687+D684+D682+D680+D679+D676+D673+D671+D670+D668+D667+D665+D661+D660+D658+D656+D654+D652+D650+D647+D645+D643+D640+D638+D636+D634+D633+D630+D628+D625+D623+D622+D621+D617+D615+D613+D612+D609+D607+D605+D603+D600+D598+D595+D594+D592+D590+D588+D586+D583+D582+D580+D577+D574+D572+D569+D567+D565+D564+D562+D560+D558+D555+D554+D552+D549+D548+D545+D542+D541+D539+D536+D535+D533+D531+D528+D526</f>
        <v>25944</v>
      </c>
    </row>
    <row r="707" spans="1:4" s="5" customFormat="1" ht="16.5" customHeight="1" thickBot="1">
      <c r="A707" s="109" t="s">
        <v>40</v>
      </c>
      <c r="B707" s="109"/>
      <c r="C707" s="109"/>
      <c r="D707" s="109"/>
    </row>
    <row r="708" spans="1:4" s="5" customFormat="1" ht="15.75" customHeight="1">
      <c r="A708" s="48">
        <v>81</v>
      </c>
      <c r="B708" s="140" t="s">
        <v>103</v>
      </c>
      <c r="C708" s="140"/>
      <c r="D708" s="140"/>
    </row>
    <row r="709" spans="1:4" s="5" customFormat="1" ht="15" customHeight="1">
      <c r="A709" s="104"/>
      <c r="B709" s="104" t="s">
        <v>27</v>
      </c>
      <c r="C709" s="51">
        <v>409</v>
      </c>
      <c r="D709" s="51">
        <v>409</v>
      </c>
    </row>
    <row r="710" spans="1:4" s="5" customFormat="1" ht="15" hidden="1">
      <c r="A710" s="104"/>
      <c r="B710" s="104"/>
      <c r="C710" s="51">
        <v>409</v>
      </c>
      <c r="D710" s="51">
        <v>409</v>
      </c>
    </row>
    <row r="711" spans="1:4" s="5" customFormat="1" ht="15.75" customHeight="1">
      <c r="A711" s="104"/>
      <c r="B711" s="104" t="s">
        <v>27</v>
      </c>
      <c r="C711" s="51">
        <v>3419</v>
      </c>
      <c r="D711" s="51">
        <v>644</v>
      </c>
    </row>
    <row r="712" spans="1:4" s="5" customFormat="1" ht="15" hidden="1">
      <c r="A712" s="104"/>
      <c r="B712" s="104"/>
      <c r="C712" s="51">
        <v>3419</v>
      </c>
      <c r="D712" s="51">
        <v>644</v>
      </c>
    </row>
    <row r="713" spans="1:4" s="5" customFormat="1" ht="28.5" customHeight="1">
      <c r="A713" s="59">
        <v>82</v>
      </c>
      <c r="B713" s="117" t="s">
        <v>173</v>
      </c>
      <c r="C713" s="117"/>
      <c r="D713" s="117"/>
    </row>
    <row r="714" spans="1:4" s="5" customFormat="1" ht="16.5" customHeight="1" hidden="1" thickBot="1">
      <c r="A714" s="104"/>
      <c r="B714" s="104" t="s">
        <v>27</v>
      </c>
      <c r="C714" s="46">
        <v>794</v>
      </c>
      <c r="D714" s="46">
        <v>545</v>
      </c>
    </row>
    <row r="715" spans="1:4" s="5" customFormat="1" ht="15">
      <c r="A715" s="104"/>
      <c r="B715" s="104"/>
      <c r="C715" s="51">
        <v>794</v>
      </c>
      <c r="D715" s="51">
        <v>545</v>
      </c>
    </row>
    <row r="716" spans="1:4" s="29" customFormat="1" ht="15">
      <c r="A716" s="46"/>
      <c r="B716" s="46" t="s">
        <v>25</v>
      </c>
      <c r="C716" s="51">
        <v>186</v>
      </c>
      <c r="D716" s="51">
        <v>67</v>
      </c>
    </row>
    <row r="717" spans="1:4" s="5" customFormat="1" ht="21.75" customHeight="1" hidden="1">
      <c r="A717" s="46"/>
      <c r="B717" s="107" t="s">
        <v>54</v>
      </c>
      <c r="C717" s="105">
        <v>338</v>
      </c>
      <c r="D717" s="105">
        <v>52</v>
      </c>
    </row>
    <row r="718" spans="1:4" s="5" customFormat="1" ht="13.5" customHeight="1">
      <c r="A718" s="46"/>
      <c r="B718" s="108"/>
      <c r="C718" s="106"/>
      <c r="D718" s="106"/>
    </row>
    <row r="719" spans="1:4" s="5" customFormat="1" ht="21.75" customHeight="1" hidden="1">
      <c r="A719" s="130"/>
      <c r="B719" s="130" t="s">
        <v>55</v>
      </c>
      <c r="C719" s="129">
        <v>628</v>
      </c>
      <c r="D719" s="129">
        <v>78</v>
      </c>
    </row>
    <row r="720" spans="1:4" s="5" customFormat="1" ht="15" customHeight="1">
      <c r="A720" s="130"/>
      <c r="B720" s="130"/>
      <c r="C720" s="129"/>
      <c r="D720" s="129"/>
    </row>
    <row r="721" spans="1:4" s="5" customFormat="1" ht="14.25" customHeight="1">
      <c r="A721" s="130"/>
      <c r="B721" s="61" t="s">
        <v>181</v>
      </c>
      <c r="C721" s="54">
        <v>123</v>
      </c>
      <c r="D721" s="54">
        <v>51</v>
      </c>
    </row>
    <row r="722" spans="1:4" s="5" customFormat="1" ht="0.75" customHeight="1" hidden="1">
      <c r="A722" s="130"/>
      <c r="B722" s="46" t="s">
        <v>25</v>
      </c>
      <c r="C722" s="51">
        <v>186</v>
      </c>
      <c r="D722" s="51">
        <v>67</v>
      </c>
    </row>
    <row r="723" spans="1:4" s="5" customFormat="1" ht="18.75" customHeight="1">
      <c r="A723" s="46">
        <v>83</v>
      </c>
      <c r="B723" s="117" t="s">
        <v>164</v>
      </c>
      <c r="C723" s="117"/>
      <c r="D723" s="117"/>
    </row>
    <row r="724" spans="1:4" s="5" customFormat="1" ht="13.5" customHeight="1">
      <c r="A724" s="46"/>
      <c r="B724" s="104" t="s">
        <v>27</v>
      </c>
      <c r="C724" s="51">
        <v>857</v>
      </c>
      <c r="D724" s="51">
        <v>215</v>
      </c>
    </row>
    <row r="725" spans="1:4" s="5" customFormat="1" ht="36.75" customHeight="1" hidden="1" thickBot="1">
      <c r="A725" s="59">
        <v>94</v>
      </c>
      <c r="B725" s="104"/>
      <c r="C725" s="51">
        <v>857</v>
      </c>
      <c r="D725" s="51">
        <v>215</v>
      </c>
    </row>
    <row r="726" spans="1:4" s="5" customFormat="1" ht="15">
      <c r="A726" s="46">
        <v>84</v>
      </c>
      <c r="B726" s="117" t="s">
        <v>104</v>
      </c>
      <c r="C726" s="117"/>
      <c r="D726" s="117"/>
    </row>
    <row r="727" spans="1:4" s="5" customFormat="1" ht="15.75" customHeight="1">
      <c r="A727" s="48"/>
      <c r="B727" s="46" t="s">
        <v>54</v>
      </c>
      <c r="C727" s="54">
        <v>407</v>
      </c>
      <c r="D727" s="54">
        <v>165</v>
      </c>
    </row>
    <row r="728" spans="1:4" s="5" customFormat="1" ht="15" hidden="1">
      <c r="A728" s="46">
        <v>95</v>
      </c>
      <c r="B728" s="46" t="s">
        <v>56</v>
      </c>
      <c r="C728" s="54">
        <v>104</v>
      </c>
      <c r="D728" s="54">
        <v>104</v>
      </c>
    </row>
    <row r="729" spans="1:4" s="29" customFormat="1" ht="15">
      <c r="A729" s="46"/>
      <c r="B729" s="46" t="s">
        <v>181</v>
      </c>
      <c r="C729" s="54">
        <v>104</v>
      </c>
      <c r="D729" s="54">
        <v>104</v>
      </c>
    </row>
    <row r="730" spans="1:4" s="5" customFormat="1" ht="15" customHeight="1">
      <c r="A730" s="46"/>
      <c r="B730" s="104" t="s">
        <v>27</v>
      </c>
      <c r="C730" s="51">
        <v>1355</v>
      </c>
      <c r="D730" s="51">
        <v>396</v>
      </c>
    </row>
    <row r="731" spans="1:4" s="5" customFormat="1" ht="15" hidden="1">
      <c r="A731" s="46"/>
      <c r="B731" s="104"/>
      <c r="C731" s="51">
        <v>1355</v>
      </c>
      <c r="D731" s="51">
        <v>396</v>
      </c>
    </row>
    <row r="732" spans="1:4" s="5" customFormat="1" ht="15" customHeight="1">
      <c r="A732" s="104">
        <v>85</v>
      </c>
      <c r="B732" s="117" t="s">
        <v>105</v>
      </c>
      <c r="C732" s="117"/>
      <c r="D732" s="117"/>
    </row>
    <row r="733" spans="1:4" s="5" customFormat="1" ht="36.75" customHeight="1" hidden="1" thickBot="1">
      <c r="A733" s="104"/>
      <c r="B733" s="104" t="s">
        <v>6</v>
      </c>
      <c r="C733" s="46">
        <v>400</v>
      </c>
      <c r="D733" s="46">
        <v>237</v>
      </c>
    </row>
    <row r="734" spans="1:4" s="5" customFormat="1" ht="13.5" customHeight="1">
      <c r="A734" s="46"/>
      <c r="B734" s="104"/>
      <c r="C734" s="51">
        <v>400</v>
      </c>
      <c r="D734" s="51">
        <v>237</v>
      </c>
    </row>
    <row r="735" spans="1:4" s="5" customFormat="1" ht="0.75" customHeight="1" hidden="1">
      <c r="A735" s="104"/>
      <c r="B735" s="104" t="s">
        <v>27</v>
      </c>
      <c r="C735" s="51">
        <v>900</v>
      </c>
      <c r="D735" s="51">
        <v>357</v>
      </c>
    </row>
    <row r="736" spans="1:4" s="5" customFormat="1" ht="15">
      <c r="A736" s="104"/>
      <c r="B736" s="104"/>
      <c r="C736" s="51">
        <v>900</v>
      </c>
      <c r="D736" s="51">
        <v>357</v>
      </c>
    </row>
    <row r="737" spans="1:4" s="5" customFormat="1" ht="0.75" customHeight="1" hidden="1">
      <c r="A737" s="104"/>
      <c r="B737" s="104" t="s">
        <v>25</v>
      </c>
      <c r="C737" s="51">
        <v>77</v>
      </c>
      <c r="D737" s="51">
        <v>68</v>
      </c>
    </row>
    <row r="738" spans="1:4" s="5" customFormat="1" ht="15">
      <c r="A738" s="104"/>
      <c r="B738" s="104"/>
      <c r="C738" s="51">
        <v>77</v>
      </c>
      <c r="D738" s="51">
        <v>68</v>
      </c>
    </row>
    <row r="739" spans="1:4" s="5" customFormat="1" ht="1.5" customHeight="1" hidden="1" thickBot="1">
      <c r="A739" s="104"/>
      <c r="B739" s="117" t="s">
        <v>5</v>
      </c>
      <c r="C739" s="51">
        <v>420</v>
      </c>
      <c r="D739" s="51">
        <v>226</v>
      </c>
    </row>
    <row r="740" spans="1:4" s="5" customFormat="1" ht="15">
      <c r="A740" s="104"/>
      <c r="B740" s="117"/>
      <c r="C740" s="51">
        <v>420</v>
      </c>
      <c r="D740" s="51">
        <v>226</v>
      </c>
    </row>
    <row r="741" spans="1:4" s="5" customFormat="1" ht="16.5" customHeight="1">
      <c r="A741" s="59">
        <v>86</v>
      </c>
      <c r="B741" s="117" t="s">
        <v>115</v>
      </c>
      <c r="C741" s="117"/>
      <c r="D741" s="117"/>
    </row>
    <row r="742" spans="1:4" s="5" customFormat="1" ht="16.5" customHeight="1" thickBot="1">
      <c r="A742" s="34"/>
      <c r="B742" s="57" t="s">
        <v>54</v>
      </c>
      <c r="C742" s="65">
        <v>717</v>
      </c>
      <c r="D742" s="25">
        <v>108</v>
      </c>
    </row>
    <row r="743" spans="1:4" s="5" customFormat="1" ht="0.75" customHeight="1" hidden="1">
      <c r="A743" s="36"/>
      <c r="B743" s="19" t="s">
        <v>8</v>
      </c>
      <c r="C743" s="19"/>
      <c r="D743" s="64">
        <v>3164</v>
      </c>
    </row>
    <row r="744" spans="1:4" s="5" customFormat="1" ht="15.75" customHeight="1" thickBot="1">
      <c r="A744" s="142" t="s">
        <v>8</v>
      </c>
      <c r="B744" s="143"/>
      <c r="C744" s="35">
        <f>C742+C740+C738+C736+C734+C730+C729+C727+C724+C721+C719+C717+C716+C715+C711+C709</f>
        <v>11134</v>
      </c>
      <c r="D744" s="35">
        <f>D742+D740+D738+D736+D734+D730+D729+D727+D724+D721+D719+D717+D716+D715+D711+D709</f>
        <v>3722</v>
      </c>
    </row>
    <row r="745" spans="1:4" s="5" customFormat="1" ht="17.25" customHeight="1" thickBot="1">
      <c r="A745" s="160" t="s">
        <v>41</v>
      </c>
      <c r="B745" s="141"/>
      <c r="C745" s="141"/>
      <c r="D745" s="161"/>
    </row>
    <row r="746" spans="1:4" s="5" customFormat="1" ht="29.25" customHeight="1">
      <c r="A746" s="37">
        <v>87</v>
      </c>
      <c r="B746" s="144" t="s">
        <v>223</v>
      </c>
      <c r="C746" s="144"/>
      <c r="D746" s="144"/>
    </row>
    <row r="747" spans="1:4" s="5" customFormat="1" ht="13.5" customHeight="1" hidden="1" thickBot="1">
      <c r="A747" s="100"/>
      <c r="B747" s="80" t="s">
        <v>7</v>
      </c>
      <c r="C747" s="81">
        <v>80</v>
      </c>
      <c r="D747" s="101">
        <v>40</v>
      </c>
    </row>
    <row r="748" spans="1:4" s="5" customFormat="1" ht="18.75" customHeight="1">
      <c r="A748" s="96"/>
      <c r="B748" s="96" t="s">
        <v>7</v>
      </c>
      <c r="C748" s="91">
        <v>80</v>
      </c>
      <c r="D748" s="91">
        <v>40</v>
      </c>
    </row>
    <row r="749" spans="1:4" s="5" customFormat="1" ht="16.5" customHeight="1">
      <c r="A749" s="138"/>
      <c r="B749" s="138" t="s">
        <v>11</v>
      </c>
      <c r="C749" s="147">
        <v>420</v>
      </c>
      <c r="D749" s="147">
        <v>300</v>
      </c>
    </row>
    <row r="750" spans="1:4" s="5" customFormat="1" ht="36.75" customHeight="1" hidden="1" thickBot="1">
      <c r="A750" s="104"/>
      <c r="B750" s="104"/>
      <c r="C750" s="116"/>
      <c r="D750" s="116"/>
    </row>
    <row r="751" spans="1:4" s="5" customFormat="1" ht="15">
      <c r="A751" s="104"/>
      <c r="B751" s="104" t="s">
        <v>25</v>
      </c>
      <c r="C751" s="51">
        <v>45</v>
      </c>
      <c r="D751" s="51">
        <v>45</v>
      </c>
    </row>
    <row r="752" spans="1:4" s="5" customFormat="1" ht="0.75" customHeight="1" hidden="1">
      <c r="A752" s="110"/>
      <c r="B752" s="110"/>
      <c r="C752" s="77">
        <v>45</v>
      </c>
      <c r="D752" s="77">
        <v>45</v>
      </c>
    </row>
    <row r="753" spans="1:4" s="5" customFormat="1" ht="15" customHeight="1">
      <c r="A753" s="74"/>
      <c r="B753" s="74" t="s">
        <v>5</v>
      </c>
      <c r="C753" s="75">
        <v>305</v>
      </c>
      <c r="D753" s="75">
        <v>140</v>
      </c>
    </row>
    <row r="754" spans="1:4" s="5" customFormat="1" ht="11.25" customHeight="1" hidden="1" thickBot="1">
      <c r="A754" s="74"/>
      <c r="B754" s="74"/>
      <c r="C754" s="75">
        <v>305</v>
      </c>
      <c r="D754" s="75">
        <v>140</v>
      </c>
    </row>
    <row r="755" spans="1:4" s="5" customFormat="1" ht="29.25" customHeight="1">
      <c r="A755" s="139">
        <v>88</v>
      </c>
      <c r="B755" s="117" t="s">
        <v>106</v>
      </c>
      <c r="C755" s="117"/>
      <c r="D755" s="117"/>
    </row>
    <row r="756" spans="1:4" s="5" customFormat="1" ht="19.5" customHeight="1" hidden="1" thickBot="1">
      <c r="A756" s="139"/>
      <c r="B756" s="104" t="s">
        <v>15</v>
      </c>
      <c r="C756" s="116">
        <v>95</v>
      </c>
      <c r="D756" s="116">
        <v>95</v>
      </c>
    </row>
    <row r="757" spans="1:4" s="5" customFormat="1" ht="15.75" customHeight="1">
      <c r="A757" s="74"/>
      <c r="B757" s="104"/>
      <c r="C757" s="116"/>
      <c r="D757" s="116"/>
    </row>
    <row r="758" spans="1:4" s="5" customFormat="1" ht="29.25" customHeight="1">
      <c r="A758" s="63">
        <v>89</v>
      </c>
      <c r="B758" s="140" t="s">
        <v>171</v>
      </c>
      <c r="C758" s="140"/>
      <c r="D758" s="140"/>
    </row>
    <row r="759" spans="1:4" s="5" customFormat="1" ht="17.25" customHeight="1">
      <c r="A759" s="46"/>
      <c r="B759" s="104" t="s">
        <v>11</v>
      </c>
      <c r="C759" s="116">
        <v>438</v>
      </c>
      <c r="D759" s="116">
        <v>300</v>
      </c>
    </row>
    <row r="760" spans="1:4" s="5" customFormat="1" ht="24.75" customHeight="1" hidden="1" thickBot="1">
      <c r="A760" s="59">
        <v>100</v>
      </c>
      <c r="B760" s="104"/>
      <c r="C760" s="116"/>
      <c r="D760" s="116"/>
    </row>
    <row r="761" spans="1:4" s="5" customFormat="1" ht="2.25" customHeight="1">
      <c r="A761" s="104"/>
      <c r="B761" s="104" t="s">
        <v>15</v>
      </c>
      <c r="C761" s="116">
        <v>150</v>
      </c>
      <c r="D761" s="116">
        <v>50</v>
      </c>
    </row>
    <row r="762" spans="1:4" s="5" customFormat="1" ht="12" customHeight="1">
      <c r="A762" s="104"/>
      <c r="B762" s="104"/>
      <c r="C762" s="116"/>
      <c r="D762" s="116"/>
    </row>
    <row r="763" spans="1:4" s="5" customFormat="1" ht="13.5" customHeight="1" hidden="1" thickBot="1">
      <c r="A763" s="104"/>
      <c r="B763" s="104" t="s">
        <v>5</v>
      </c>
      <c r="C763" s="46">
        <v>162</v>
      </c>
      <c r="D763" s="46">
        <v>75</v>
      </c>
    </row>
    <row r="764" spans="1:4" s="5" customFormat="1" ht="15.75" customHeight="1" thickBot="1">
      <c r="A764" s="110"/>
      <c r="B764" s="110"/>
      <c r="C764" s="60">
        <v>162</v>
      </c>
      <c r="D764" s="60">
        <v>75</v>
      </c>
    </row>
    <row r="765" spans="1:4" s="5" customFormat="1" ht="3.75" customHeight="1" hidden="1" thickBot="1">
      <c r="A765" s="38"/>
      <c r="B765" s="69"/>
      <c r="C765" s="67"/>
      <c r="D765" s="67">
        <v>1045</v>
      </c>
    </row>
    <row r="766" spans="1:4" s="5" customFormat="1" ht="15.75" customHeight="1" thickBot="1">
      <c r="A766" s="109" t="s">
        <v>8</v>
      </c>
      <c r="B766" s="109"/>
      <c r="C766" s="67">
        <f>C764+C761+C759+C756+C753+C751+C749+C747</f>
        <v>1695</v>
      </c>
      <c r="D766" s="67">
        <f>D764+D761+D759+D756+D753+D751+D749+D747</f>
        <v>1045</v>
      </c>
    </row>
    <row r="767" spans="1:4" s="5" customFormat="1" ht="13.5" customHeight="1" thickBot="1">
      <c r="A767" s="109" t="s">
        <v>42</v>
      </c>
      <c r="B767" s="109"/>
      <c r="C767" s="109"/>
      <c r="D767" s="109"/>
    </row>
    <row r="768" spans="1:4" s="5" customFormat="1" ht="15.75" customHeight="1">
      <c r="A768" s="68">
        <v>90</v>
      </c>
      <c r="B768" s="140" t="s">
        <v>107</v>
      </c>
      <c r="C768" s="140"/>
      <c r="D768" s="140"/>
    </row>
    <row r="769" spans="1:4" s="5" customFormat="1" ht="16.5" customHeight="1">
      <c r="A769" s="46"/>
      <c r="B769" s="138" t="s">
        <v>27</v>
      </c>
      <c r="C769" s="12">
        <v>1078</v>
      </c>
      <c r="D769" s="12">
        <v>242</v>
      </c>
    </row>
    <row r="770" spans="1:4" s="5" customFormat="1" ht="0.75" customHeight="1" hidden="1" thickBot="1">
      <c r="A770" s="46"/>
      <c r="B770" s="104"/>
      <c r="C770" s="51">
        <v>1078</v>
      </c>
      <c r="D770" s="51">
        <v>242</v>
      </c>
    </row>
    <row r="771" spans="1:4" s="5" customFormat="1" ht="18.75" customHeight="1">
      <c r="A771" s="46"/>
      <c r="B771" s="104" t="s">
        <v>15</v>
      </c>
      <c r="C771" s="116">
        <v>287</v>
      </c>
      <c r="D771" s="116">
        <v>142</v>
      </c>
    </row>
    <row r="772" spans="1:4" s="5" customFormat="1" ht="0.75" customHeight="1" hidden="1" thickBot="1">
      <c r="A772" s="46"/>
      <c r="B772" s="104"/>
      <c r="C772" s="116"/>
      <c r="D772" s="116"/>
    </row>
    <row r="773" spans="1:4" s="5" customFormat="1" ht="8.25" customHeight="1" hidden="1">
      <c r="A773" s="46"/>
      <c r="B773" s="46" t="s">
        <v>5</v>
      </c>
      <c r="C773" s="51">
        <v>390</v>
      </c>
      <c r="D773" s="51">
        <v>55</v>
      </c>
    </row>
    <row r="774" spans="1:4" s="5" customFormat="1" ht="17.25" customHeight="1">
      <c r="A774" s="46"/>
      <c r="B774" s="46" t="s">
        <v>5</v>
      </c>
      <c r="C774" s="51">
        <v>390</v>
      </c>
      <c r="D774" s="51">
        <v>55</v>
      </c>
    </row>
    <row r="775" spans="1:4" s="5" customFormat="1" ht="15.75" customHeight="1">
      <c r="A775" s="83">
        <v>91</v>
      </c>
      <c r="B775" s="157" t="s">
        <v>108</v>
      </c>
      <c r="C775" s="158"/>
      <c r="D775" s="159"/>
    </row>
    <row r="776" spans="1:4" s="5" customFormat="1" ht="15" customHeight="1">
      <c r="A776" s="49"/>
      <c r="B776" s="117" t="s">
        <v>17</v>
      </c>
      <c r="C776" s="75">
        <v>79</v>
      </c>
      <c r="D776" s="75">
        <v>50</v>
      </c>
    </row>
    <row r="777" spans="1:4" s="5" customFormat="1" ht="13.5" customHeight="1" hidden="1">
      <c r="A777" s="49">
        <v>102</v>
      </c>
      <c r="B777" s="117"/>
      <c r="C777" s="75">
        <v>79</v>
      </c>
      <c r="D777" s="75">
        <v>50</v>
      </c>
    </row>
    <row r="778" spans="1:4" s="5" customFormat="1" ht="14.25" customHeight="1" hidden="1">
      <c r="A778" s="49"/>
      <c r="B778" s="46" t="s">
        <v>6</v>
      </c>
      <c r="C778" s="75">
        <v>1544</v>
      </c>
      <c r="D778" s="75">
        <v>76</v>
      </c>
    </row>
    <row r="779" spans="1:4" s="5" customFormat="1" ht="15.75" customHeight="1">
      <c r="A779" s="49"/>
      <c r="B779" s="46" t="s">
        <v>6</v>
      </c>
      <c r="C779" s="75">
        <v>1544</v>
      </c>
      <c r="D779" s="75">
        <v>76</v>
      </c>
    </row>
    <row r="780" spans="1:4" s="5" customFormat="1" ht="0.75" customHeight="1" hidden="1" thickBot="1">
      <c r="A780" s="58"/>
      <c r="B780" s="104" t="s">
        <v>27</v>
      </c>
      <c r="C780" s="51">
        <v>4431</v>
      </c>
      <c r="D780" s="51">
        <v>810</v>
      </c>
    </row>
    <row r="781" spans="1:4" s="5" customFormat="1" ht="17.25" customHeight="1">
      <c r="A781" s="48"/>
      <c r="B781" s="104"/>
      <c r="C781" s="51">
        <v>4431</v>
      </c>
      <c r="D781" s="51">
        <v>810</v>
      </c>
    </row>
    <row r="782" spans="1:4" s="5" customFormat="1" ht="14.25" customHeight="1" hidden="1">
      <c r="A782" s="47"/>
      <c r="B782" s="104" t="s">
        <v>5</v>
      </c>
      <c r="C782" s="51">
        <v>897</v>
      </c>
      <c r="D782" s="51">
        <v>55</v>
      </c>
    </row>
    <row r="783" spans="1:4" s="5" customFormat="1" ht="16.5" customHeight="1">
      <c r="A783" s="48"/>
      <c r="B783" s="104"/>
      <c r="C783" s="51">
        <v>897</v>
      </c>
      <c r="D783" s="51">
        <v>55</v>
      </c>
    </row>
    <row r="784" spans="1:4" s="5" customFormat="1" ht="17.25" customHeight="1">
      <c r="A784" s="104">
        <v>92</v>
      </c>
      <c r="B784" s="117" t="s">
        <v>109</v>
      </c>
      <c r="C784" s="117"/>
      <c r="D784" s="117"/>
    </row>
    <row r="785" spans="1:4" s="5" customFormat="1" ht="15" hidden="1">
      <c r="A785" s="104"/>
      <c r="B785" s="104" t="s">
        <v>27</v>
      </c>
      <c r="C785" s="51">
        <v>1462</v>
      </c>
      <c r="D785" s="51">
        <v>87.7</v>
      </c>
    </row>
    <row r="786" spans="1:4" s="5" customFormat="1" ht="15.75" customHeight="1">
      <c r="A786" s="46"/>
      <c r="B786" s="104"/>
      <c r="C786" s="51">
        <v>1462</v>
      </c>
      <c r="D786" s="51">
        <v>87.7</v>
      </c>
    </row>
    <row r="787" spans="1:4" s="5" customFormat="1" ht="15.75" customHeight="1">
      <c r="A787" s="46">
        <v>93</v>
      </c>
      <c r="B787" s="117" t="s">
        <v>110</v>
      </c>
      <c r="C787" s="117"/>
      <c r="D787" s="117"/>
    </row>
    <row r="788" spans="1:4" s="5" customFormat="1" ht="21.75" customHeight="1">
      <c r="A788" s="48"/>
      <c r="B788" s="104" t="s">
        <v>27</v>
      </c>
      <c r="C788" s="51">
        <v>1074</v>
      </c>
      <c r="D788" s="51">
        <v>174</v>
      </c>
    </row>
    <row r="789" spans="1:4" s="5" customFormat="1" ht="15" hidden="1">
      <c r="A789" s="46">
        <v>104</v>
      </c>
      <c r="B789" s="104"/>
      <c r="C789" s="51">
        <v>1074</v>
      </c>
      <c r="D789" s="51">
        <v>174</v>
      </c>
    </row>
    <row r="790" spans="1:4" s="5" customFormat="1" ht="16.5" customHeight="1">
      <c r="A790" s="104"/>
      <c r="B790" s="104" t="s">
        <v>27</v>
      </c>
      <c r="C790" s="51">
        <v>535</v>
      </c>
      <c r="D790" s="51">
        <v>535</v>
      </c>
    </row>
    <row r="791" spans="1:4" s="5" customFormat="1" ht="0.75" customHeight="1" hidden="1">
      <c r="A791" s="104"/>
      <c r="B791" s="104"/>
      <c r="C791" s="51">
        <v>535</v>
      </c>
      <c r="D791" s="51">
        <v>535</v>
      </c>
    </row>
    <row r="792" spans="1:4" s="5" customFormat="1" ht="30.75" customHeight="1">
      <c r="A792" s="151">
        <v>94</v>
      </c>
      <c r="B792" s="117" t="s">
        <v>145</v>
      </c>
      <c r="C792" s="117"/>
      <c r="D792" s="117"/>
    </row>
    <row r="793" spans="1:4" s="5" customFormat="1" ht="18.75" customHeight="1" hidden="1">
      <c r="A793" s="152"/>
      <c r="B793" s="104" t="s">
        <v>6</v>
      </c>
      <c r="C793" s="51">
        <v>460</v>
      </c>
      <c r="D793" s="51">
        <v>265</v>
      </c>
    </row>
    <row r="794" spans="1:4" s="5" customFormat="1" ht="15">
      <c r="A794" s="59"/>
      <c r="B794" s="104"/>
      <c r="C794" s="51">
        <v>460</v>
      </c>
      <c r="D794" s="51">
        <v>265</v>
      </c>
    </row>
    <row r="795" spans="1:4" s="5" customFormat="1" ht="33" customHeight="1">
      <c r="A795" s="59">
        <v>95</v>
      </c>
      <c r="B795" s="117" t="s">
        <v>205</v>
      </c>
      <c r="C795" s="117"/>
      <c r="D795" s="117"/>
    </row>
    <row r="796" spans="1:4" s="5" customFormat="1" ht="14.25" customHeight="1">
      <c r="A796" s="46"/>
      <c r="B796" s="104" t="s">
        <v>7</v>
      </c>
      <c r="C796" s="51">
        <v>363</v>
      </c>
      <c r="D796" s="51">
        <v>190</v>
      </c>
    </row>
    <row r="797" spans="1:4" s="5" customFormat="1" ht="15" hidden="1">
      <c r="A797" s="59">
        <v>106</v>
      </c>
      <c r="B797" s="104"/>
      <c r="C797" s="51">
        <v>363</v>
      </c>
      <c r="D797" s="51">
        <v>190</v>
      </c>
    </row>
    <row r="798" spans="1:4" s="5" customFormat="1" ht="12" customHeight="1" hidden="1">
      <c r="A798" s="46"/>
      <c r="B798" s="46" t="s">
        <v>27</v>
      </c>
      <c r="C798" s="51">
        <v>1835</v>
      </c>
      <c r="D798" s="51">
        <v>430</v>
      </c>
    </row>
    <row r="799" spans="1:4" s="5" customFormat="1" ht="14.25" customHeight="1">
      <c r="A799" s="46"/>
      <c r="B799" s="46" t="s">
        <v>27</v>
      </c>
      <c r="C799" s="51">
        <v>1835</v>
      </c>
      <c r="D799" s="51">
        <v>430</v>
      </c>
    </row>
    <row r="800" spans="1:4" s="5" customFormat="1" ht="14.25" customHeight="1">
      <c r="A800" s="104"/>
      <c r="B800" s="104" t="s">
        <v>25</v>
      </c>
      <c r="C800" s="51">
        <v>440</v>
      </c>
      <c r="D800" s="51">
        <v>257</v>
      </c>
    </row>
    <row r="801" spans="1:4" s="5" customFormat="1" ht="0.75" customHeight="1" hidden="1">
      <c r="A801" s="104"/>
      <c r="B801" s="104"/>
      <c r="C801" s="51">
        <v>440</v>
      </c>
      <c r="D801" s="51">
        <v>257</v>
      </c>
    </row>
    <row r="802" spans="1:4" s="5" customFormat="1" ht="13.5" customHeight="1">
      <c r="A802" s="104"/>
      <c r="B802" s="104" t="s">
        <v>5</v>
      </c>
      <c r="C802" s="51">
        <v>554</v>
      </c>
      <c r="D802" s="51">
        <v>106</v>
      </c>
    </row>
    <row r="803" spans="1:4" s="5" customFormat="1" ht="15" hidden="1">
      <c r="A803" s="104"/>
      <c r="B803" s="104"/>
      <c r="C803" s="51">
        <v>554</v>
      </c>
      <c r="D803" s="51">
        <v>106</v>
      </c>
    </row>
    <row r="804" spans="1:4" s="5" customFormat="1" ht="29.25" customHeight="1">
      <c r="A804" s="151">
        <v>96</v>
      </c>
      <c r="B804" s="148" t="s">
        <v>206</v>
      </c>
      <c r="C804" s="149"/>
      <c r="D804" s="150"/>
    </row>
    <row r="805" spans="1:4" s="5" customFormat="1" ht="20.25" customHeight="1" hidden="1" thickBot="1">
      <c r="A805" s="152"/>
      <c r="B805" s="104" t="s">
        <v>27</v>
      </c>
      <c r="C805" s="51">
        <v>299</v>
      </c>
      <c r="D805" s="51">
        <v>154</v>
      </c>
    </row>
    <row r="806" spans="1:4" s="5" customFormat="1" ht="14.25" customHeight="1">
      <c r="A806" s="59"/>
      <c r="B806" s="104"/>
      <c r="C806" s="51">
        <v>299</v>
      </c>
      <c r="D806" s="51">
        <v>154</v>
      </c>
    </row>
    <row r="807" spans="1:4" s="5" customFormat="1" ht="0.75" customHeight="1" hidden="1">
      <c r="A807" s="104"/>
      <c r="B807" s="104" t="s">
        <v>27</v>
      </c>
      <c r="C807" s="51">
        <v>287</v>
      </c>
      <c r="D807" s="51">
        <v>233</v>
      </c>
    </row>
    <row r="808" spans="1:4" s="5" customFormat="1" ht="13.5" customHeight="1">
      <c r="A808" s="104"/>
      <c r="B808" s="104"/>
      <c r="C808" s="51">
        <v>287</v>
      </c>
      <c r="D808" s="51">
        <v>233</v>
      </c>
    </row>
    <row r="809" spans="1:4" s="5" customFormat="1" ht="30.75" customHeight="1">
      <c r="A809" s="59">
        <v>97</v>
      </c>
      <c r="B809" s="117" t="s">
        <v>111</v>
      </c>
      <c r="C809" s="117"/>
      <c r="D809" s="117"/>
    </row>
    <row r="810" spans="1:4" s="5" customFormat="1" ht="18" customHeight="1" hidden="1">
      <c r="A810" s="46"/>
      <c r="B810" s="104" t="s">
        <v>7</v>
      </c>
      <c r="C810" s="51"/>
      <c r="D810" s="51"/>
    </row>
    <row r="811" spans="1:4" s="5" customFormat="1" ht="15" customHeight="1">
      <c r="A811" s="59"/>
      <c r="B811" s="104"/>
      <c r="C811" s="51">
        <v>310</v>
      </c>
      <c r="D811" s="51">
        <v>310</v>
      </c>
    </row>
    <row r="812" spans="1:4" s="5" customFormat="1" ht="28.5" customHeight="1">
      <c r="A812" s="59">
        <v>98</v>
      </c>
      <c r="B812" s="117" t="s">
        <v>222</v>
      </c>
      <c r="C812" s="117"/>
      <c r="D812" s="117"/>
    </row>
    <row r="813" spans="1:4" s="5" customFormat="1" ht="15.75" customHeight="1">
      <c r="A813" s="46"/>
      <c r="B813" s="104" t="s">
        <v>27</v>
      </c>
      <c r="C813" s="51">
        <v>1280</v>
      </c>
      <c r="D813" s="51">
        <v>273</v>
      </c>
    </row>
    <row r="814" spans="1:4" s="5" customFormat="1" ht="0.75" customHeight="1" hidden="1" thickBot="1">
      <c r="A814" s="59">
        <v>109</v>
      </c>
      <c r="B814" s="104"/>
      <c r="C814" s="51">
        <v>1280</v>
      </c>
      <c r="D814" s="51">
        <v>273</v>
      </c>
    </row>
    <row r="815" spans="1:4" s="5" customFormat="1" ht="15" customHeight="1">
      <c r="A815" s="104"/>
      <c r="B815" s="104" t="s">
        <v>5</v>
      </c>
      <c r="C815" s="51">
        <v>371</v>
      </c>
      <c r="D815" s="51">
        <v>80</v>
      </c>
    </row>
    <row r="816" spans="1:4" s="5" customFormat="1" ht="0.75" customHeight="1" hidden="1" thickBot="1">
      <c r="A816" s="104"/>
      <c r="B816" s="104"/>
      <c r="C816" s="51">
        <v>371</v>
      </c>
      <c r="D816" s="51">
        <v>80</v>
      </c>
    </row>
    <row r="817" spans="1:4" s="5" customFormat="1" ht="15.75" customHeight="1" thickBot="1">
      <c r="A817" s="47"/>
      <c r="B817" s="104" t="s">
        <v>5</v>
      </c>
      <c r="C817" s="51">
        <v>371</v>
      </c>
      <c r="D817" s="51">
        <v>70</v>
      </c>
    </row>
    <row r="818" spans="1:4" s="5" customFormat="1" ht="1.5" customHeight="1" hidden="1" thickBot="1">
      <c r="A818" s="58"/>
      <c r="B818" s="110"/>
      <c r="C818" s="60">
        <v>371</v>
      </c>
      <c r="D818" s="60">
        <v>70</v>
      </c>
    </row>
    <row r="819" spans="1:4" s="5" customFormat="1" ht="0.75" customHeight="1" thickBot="1">
      <c r="A819" s="38"/>
      <c r="B819" s="53" t="s">
        <v>8</v>
      </c>
      <c r="C819" s="52"/>
      <c r="D819" s="52">
        <v>4594.7</v>
      </c>
    </row>
    <row r="820" spans="1:4" s="5" customFormat="1" ht="14.25" customHeight="1" thickBot="1">
      <c r="A820" s="109" t="s">
        <v>8</v>
      </c>
      <c r="B820" s="109"/>
      <c r="C820" s="52">
        <f>C817+C815+C813+C811+C808+C806+C802+C800+C799+C796+C794+C790+C788+C786+C783+C781+C779+C776+C774+C771+C769</f>
        <v>18347</v>
      </c>
      <c r="D820" s="52">
        <f>D817+D815+D813+D811+D808+D806+D802+D800+D799+D796+D794+D790+D788+D786+D783+D781+D779+D776+D774+D771+D769</f>
        <v>4594.7</v>
      </c>
    </row>
    <row r="821" spans="1:4" s="5" customFormat="1" ht="15" customHeight="1" thickBot="1">
      <c r="A821" s="109" t="s">
        <v>43</v>
      </c>
      <c r="B821" s="109"/>
      <c r="C821" s="109"/>
      <c r="D821" s="109"/>
    </row>
    <row r="822" spans="1:4" s="5" customFormat="1" ht="16.5" customHeight="1">
      <c r="A822" s="48">
        <v>99</v>
      </c>
      <c r="B822" s="140" t="s">
        <v>112</v>
      </c>
      <c r="C822" s="140"/>
      <c r="D822" s="140"/>
    </row>
    <row r="823" spans="1:4" s="5" customFormat="1" ht="13.5" customHeight="1">
      <c r="A823" s="32"/>
      <c r="B823" s="104" t="s">
        <v>7</v>
      </c>
      <c r="C823" s="51">
        <v>120</v>
      </c>
      <c r="D823" s="51">
        <v>56</v>
      </c>
    </row>
    <row r="824" spans="1:4" s="5" customFormat="1" ht="0.75" customHeight="1" hidden="1">
      <c r="A824" s="46">
        <v>110</v>
      </c>
      <c r="B824" s="104"/>
      <c r="C824" s="51">
        <v>120</v>
      </c>
      <c r="D824" s="51">
        <v>56</v>
      </c>
    </row>
    <row r="825" spans="1:4" s="5" customFormat="1" ht="9" customHeight="1" hidden="1">
      <c r="A825" s="46"/>
      <c r="B825" s="46" t="s">
        <v>6</v>
      </c>
      <c r="C825" s="51">
        <v>270</v>
      </c>
      <c r="D825" s="51">
        <v>43</v>
      </c>
    </row>
    <row r="826" spans="1:4" s="5" customFormat="1" ht="15" customHeight="1">
      <c r="A826" s="46"/>
      <c r="B826" s="46" t="s">
        <v>6</v>
      </c>
      <c r="C826" s="51">
        <v>270</v>
      </c>
      <c r="D826" s="51">
        <v>43</v>
      </c>
    </row>
    <row r="827" spans="1:4" s="5" customFormat="1" ht="16.5" customHeight="1">
      <c r="A827" s="47">
        <v>100</v>
      </c>
      <c r="B827" s="155" t="s">
        <v>113</v>
      </c>
      <c r="C827" s="117"/>
      <c r="D827" s="117"/>
    </row>
    <row r="828" spans="1:4" s="5" customFormat="1" ht="6.75" customHeight="1" hidden="1">
      <c r="A828" s="46"/>
      <c r="B828" s="46" t="s">
        <v>7</v>
      </c>
      <c r="C828" s="13">
        <v>160</v>
      </c>
      <c r="D828" s="51">
        <v>84</v>
      </c>
    </row>
    <row r="829" spans="1:4" s="5" customFormat="1" ht="16.5" customHeight="1">
      <c r="A829" s="18"/>
      <c r="B829" s="46" t="s">
        <v>7</v>
      </c>
      <c r="C829" s="13">
        <v>160</v>
      </c>
      <c r="D829" s="51">
        <v>84</v>
      </c>
    </row>
    <row r="830" spans="1:4" s="5" customFormat="1" ht="15" hidden="1">
      <c r="A830" s="104"/>
      <c r="B830" s="104" t="s">
        <v>9</v>
      </c>
      <c r="C830" s="13">
        <v>70</v>
      </c>
      <c r="D830" s="51">
        <v>21</v>
      </c>
    </row>
    <row r="831" spans="1:4" s="5" customFormat="1" ht="15.75" customHeight="1">
      <c r="A831" s="104"/>
      <c r="B831" s="104"/>
      <c r="C831" s="13">
        <v>70</v>
      </c>
      <c r="D831" s="51">
        <v>21</v>
      </c>
    </row>
    <row r="832" spans="1:4" s="5" customFormat="1" ht="27" customHeight="1">
      <c r="A832" s="62">
        <v>101</v>
      </c>
      <c r="B832" s="117" t="s">
        <v>207</v>
      </c>
      <c r="C832" s="117"/>
      <c r="D832" s="117"/>
    </row>
    <row r="833" spans="1:4" s="5" customFormat="1" ht="0.75" customHeight="1" hidden="1">
      <c r="A833" s="48"/>
      <c r="B833" s="104" t="s">
        <v>7</v>
      </c>
      <c r="C833" s="51">
        <v>250</v>
      </c>
      <c r="D833" s="51">
        <v>75</v>
      </c>
    </row>
    <row r="834" spans="1:4" s="5" customFormat="1" ht="15.75" customHeight="1">
      <c r="A834" s="62"/>
      <c r="B834" s="104"/>
      <c r="C834" s="51">
        <v>250</v>
      </c>
      <c r="D834" s="51">
        <v>75</v>
      </c>
    </row>
    <row r="835" spans="1:4" s="5" customFormat="1" ht="30" customHeight="1">
      <c r="A835" s="59">
        <v>102</v>
      </c>
      <c r="B835" s="156" t="s">
        <v>114</v>
      </c>
      <c r="C835" s="117"/>
      <c r="D835" s="117"/>
    </row>
    <row r="836" spans="1:4" s="5" customFormat="1" ht="15.75" customHeight="1" hidden="1">
      <c r="A836" s="46"/>
      <c r="B836" s="153" t="s">
        <v>6</v>
      </c>
      <c r="C836" s="51">
        <v>60</v>
      </c>
      <c r="D836" s="51">
        <v>20</v>
      </c>
    </row>
    <row r="837" spans="1:4" s="5" customFormat="1" ht="15" customHeight="1">
      <c r="A837" s="63"/>
      <c r="B837" s="104"/>
      <c r="C837" s="51">
        <v>60</v>
      </c>
      <c r="D837" s="51">
        <v>20</v>
      </c>
    </row>
    <row r="838" spans="1:4" s="5" customFormat="1" ht="27" customHeight="1">
      <c r="A838" s="151">
        <v>103</v>
      </c>
      <c r="B838" s="117" t="s">
        <v>211</v>
      </c>
      <c r="C838" s="117"/>
      <c r="D838" s="117"/>
    </row>
    <row r="839" spans="1:4" s="5" customFormat="1" ht="36.75" customHeight="1" hidden="1" thickBot="1">
      <c r="A839" s="152"/>
      <c r="B839" s="104" t="s">
        <v>7</v>
      </c>
      <c r="C839" s="51">
        <v>125</v>
      </c>
      <c r="D839" s="51">
        <v>20</v>
      </c>
    </row>
    <row r="840" spans="1:4" s="5" customFormat="1" ht="13.5" customHeight="1">
      <c r="A840" s="59"/>
      <c r="B840" s="104"/>
      <c r="C840" s="51">
        <v>125</v>
      </c>
      <c r="D840" s="51">
        <v>20</v>
      </c>
    </row>
    <row r="841" spans="1:4" s="5" customFormat="1" ht="36.75" customHeight="1" hidden="1" thickBot="1">
      <c r="A841" s="104"/>
      <c r="B841" s="104" t="s">
        <v>6</v>
      </c>
      <c r="C841" s="51">
        <v>275</v>
      </c>
      <c r="D841" s="51">
        <v>70</v>
      </c>
    </row>
    <row r="842" spans="1:4" s="5" customFormat="1" ht="15">
      <c r="A842" s="104"/>
      <c r="B842" s="104"/>
      <c r="C842" s="51">
        <v>275</v>
      </c>
      <c r="D842" s="51">
        <v>70</v>
      </c>
    </row>
    <row r="843" spans="1:4" s="5" customFormat="1" ht="29.25" customHeight="1">
      <c r="A843" s="151">
        <v>104</v>
      </c>
      <c r="B843" s="117" t="s">
        <v>152</v>
      </c>
      <c r="C843" s="117"/>
      <c r="D843" s="117"/>
    </row>
    <row r="844" spans="1:4" s="5" customFormat="1" ht="0.75" customHeight="1" hidden="1" thickBot="1">
      <c r="A844" s="152"/>
      <c r="B844" s="104" t="s">
        <v>7</v>
      </c>
      <c r="C844" s="51">
        <v>40</v>
      </c>
      <c r="D844" s="51">
        <v>10</v>
      </c>
    </row>
    <row r="845" spans="1:4" s="5" customFormat="1" ht="15" customHeight="1">
      <c r="A845" s="59"/>
      <c r="B845" s="104"/>
      <c r="C845" s="51">
        <v>40</v>
      </c>
      <c r="D845" s="51">
        <v>10</v>
      </c>
    </row>
    <row r="846" spans="1:4" s="5" customFormat="1" ht="0.75" customHeight="1" hidden="1" thickBot="1">
      <c r="A846" s="104"/>
      <c r="B846" s="104" t="s">
        <v>6</v>
      </c>
      <c r="C846" s="51">
        <v>60</v>
      </c>
      <c r="D846" s="51">
        <v>10</v>
      </c>
    </row>
    <row r="847" spans="1:4" s="5" customFormat="1" ht="16.5" customHeight="1" thickBot="1">
      <c r="A847" s="110"/>
      <c r="B847" s="110"/>
      <c r="C847" s="60">
        <v>60</v>
      </c>
      <c r="D847" s="60">
        <v>10</v>
      </c>
    </row>
    <row r="848" spans="1:4" s="5" customFormat="1" ht="0.75" customHeight="1" thickBot="1">
      <c r="A848" s="79" t="s">
        <v>8</v>
      </c>
      <c r="B848" s="79"/>
      <c r="C848" s="86"/>
      <c r="D848" s="52">
        <v>409</v>
      </c>
    </row>
    <row r="849" spans="1:4" s="5" customFormat="1" ht="15" customHeight="1" thickBot="1">
      <c r="A849" s="109" t="s">
        <v>8</v>
      </c>
      <c r="B849" s="109"/>
      <c r="C849" s="76">
        <f>C847+C845+C842+C840+C837+C834+C831+C829+C826+C823</f>
        <v>1430</v>
      </c>
      <c r="D849" s="52">
        <f>D847+D845+D842+D840+D837+D834+D831+D829+D826+D823</f>
        <v>409</v>
      </c>
    </row>
    <row r="850" spans="1:4" s="5" customFormat="1" ht="18.75" customHeight="1" thickBot="1">
      <c r="A850" s="154" t="s">
        <v>44</v>
      </c>
      <c r="B850" s="154"/>
      <c r="C850" s="154"/>
      <c r="D850" s="109"/>
    </row>
    <row r="851" spans="1:4" s="5" customFormat="1" ht="15" customHeight="1">
      <c r="A851" s="39">
        <v>105</v>
      </c>
      <c r="B851" s="140" t="s">
        <v>116</v>
      </c>
      <c r="C851" s="140"/>
      <c r="D851" s="140"/>
    </row>
    <row r="852" spans="1:4" s="5" customFormat="1" ht="16.5" customHeight="1">
      <c r="A852" s="78"/>
      <c r="B852" s="104" t="s">
        <v>17</v>
      </c>
      <c r="C852" s="75">
        <v>100</v>
      </c>
      <c r="D852" s="75">
        <v>100</v>
      </c>
    </row>
    <row r="853" spans="1:4" s="5" customFormat="1" ht="1.5" customHeight="1" hidden="1" thickBot="1">
      <c r="A853" s="75">
        <v>116</v>
      </c>
      <c r="B853" s="104"/>
      <c r="C853" s="75">
        <v>100</v>
      </c>
      <c r="D853" s="75">
        <v>100</v>
      </c>
    </row>
    <row r="854" spans="1:4" s="5" customFormat="1" ht="15" customHeight="1">
      <c r="A854" s="116"/>
      <c r="B854" s="104" t="s">
        <v>27</v>
      </c>
      <c r="C854" s="75">
        <v>506</v>
      </c>
      <c r="D854" s="75">
        <v>506</v>
      </c>
    </row>
    <row r="855" spans="1:4" s="5" customFormat="1" ht="36.75" customHeight="1" hidden="1" thickBot="1">
      <c r="A855" s="116"/>
      <c r="B855" s="104"/>
      <c r="C855" s="75">
        <v>506</v>
      </c>
      <c r="D855" s="75">
        <v>506</v>
      </c>
    </row>
    <row r="856" spans="1:4" s="5" customFormat="1" ht="0.75" customHeight="1" hidden="1">
      <c r="A856" s="74"/>
      <c r="B856" s="74" t="s">
        <v>5</v>
      </c>
      <c r="C856" s="75">
        <v>340</v>
      </c>
      <c r="D856" s="75">
        <v>300</v>
      </c>
    </row>
    <row r="857" spans="1:4" s="5" customFormat="1" ht="14.25" customHeight="1">
      <c r="A857" s="74"/>
      <c r="B857" s="74" t="s">
        <v>5</v>
      </c>
      <c r="C857" s="75">
        <v>340</v>
      </c>
      <c r="D857" s="75">
        <v>300</v>
      </c>
    </row>
    <row r="858" spans="1:4" s="5" customFormat="1" ht="17.25" customHeight="1">
      <c r="A858" s="46">
        <v>106</v>
      </c>
      <c r="B858" s="117" t="s">
        <v>117</v>
      </c>
      <c r="C858" s="117"/>
      <c r="D858" s="117"/>
    </row>
    <row r="859" spans="1:4" s="5" customFormat="1" ht="14.25" customHeight="1">
      <c r="A859" s="46"/>
      <c r="B859" s="104" t="s">
        <v>34</v>
      </c>
      <c r="C859" s="51">
        <v>54</v>
      </c>
      <c r="D859" s="51">
        <v>54</v>
      </c>
    </row>
    <row r="860" spans="1:4" s="5" customFormat="1" ht="0.75" customHeight="1" hidden="1" thickBot="1">
      <c r="A860" s="46">
        <v>117</v>
      </c>
      <c r="B860" s="104"/>
      <c r="C860" s="51">
        <v>54</v>
      </c>
      <c r="D860" s="51">
        <v>54</v>
      </c>
    </row>
    <row r="861" spans="1:4" s="5" customFormat="1" ht="15">
      <c r="A861" s="104"/>
      <c r="B861" s="104" t="s">
        <v>27</v>
      </c>
      <c r="C861" s="51">
        <v>700</v>
      </c>
      <c r="D861" s="51">
        <v>378</v>
      </c>
    </row>
    <row r="862" spans="1:4" s="5" customFormat="1" ht="36.75" customHeight="1" hidden="1" thickBot="1">
      <c r="A862" s="104"/>
      <c r="B862" s="104"/>
      <c r="C862" s="51">
        <v>700</v>
      </c>
      <c r="D862" s="51">
        <v>378</v>
      </c>
    </row>
    <row r="863" spans="1:4" s="5" customFormat="1" ht="13.5" customHeight="1">
      <c r="A863" s="104"/>
      <c r="B863" s="104" t="s">
        <v>11</v>
      </c>
      <c r="C863" s="51">
        <v>300</v>
      </c>
      <c r="D863" s="51">
        <v>161</v>
      </c>
    </row>
    <row r="864" spans="1:4" s="5" customFormat="1" ht="36.75" customHeight="1" hidden="1" thickBot="1">
      <c r="A864" s="104"/>
      <c r="B864" s="104"/>
      <c r="C864" s="51">
        <v>300</v>
      </c>
      <c r="D864" s="51">
        <v>161</v>
      </c>
    </row>
    <row r="865" spans="1:4" s="5" customFormat="1" ht="10.5" customHeight="1" hidden="1">
      <c r="A865" s="46"/>
      <c r="B865" s="46" t="s">
        <v>25</v>
      </c>
      <c r="C865" s="46">
        <v>607</v>
      </c>
      <c r="D865" s="46">
        <v>138</v>
      </c>
    </row>
    <row r="866" spans="1:4" s="5" customFormat="1" ht="14.25" customHeight="1">
      <c r="A866" s="46"/>
      <c r="B866" s="46" t="s">
        <v>25</v>
      </c>
      <c r="C866" s="51">
        <v>607</v>
      </c>
      <c r="D866" s="51">
        <v>138</v>
      </c>
    </row>
    <row r="867" spans="1:4" s="5" customFormat="1" ht="0.75" customHeight="1" hidden="1" thickBot="1">
      <c r="A867" s="104"/>
      <c r="B867" s="104" t="s">
        <v>5</v>
      </c>
      <c r="C867" s="51">
        <v>550</v>
      </c>
      <c r="D867" s="51">
        <v>100</v>
      </c>
    </row>
    <row r="868" spans="1:4" s="5" customFormat="1" ht="14.25" customHeight="1">
      <c r="A868" s="104"/>
      <c r="B868" s="104"/>
      <c r="C868" s="51">
        <v>550</v>
      </c>
      <c r="D868" s="51">
        <v>100</v>
      </c>
    </row>
    <row r="869" spans="1:4" s="5" customFormat="1" ht="15" customHeight="1">
      <c r="A869" s="46">
        <v>107</v>
      </c>
      <c r="B869" s="117" t="s">
        <v>118</v>
      </c>
      <c r="C869" s="117"/>
      <c r="D869" s="117"/>
    </row>
    <row r="870" spans="1:4" s="5" customFormat="1" ht="15.75" customHeight="1">
      <c r="A870" s="46"/>
      <c r="B870" s="104" t="s">
        <v>17</v>
      </c>
      <c r="C870" s="51">
        <v>232</v>
      </c>
      <c r="D870" s="51">
        <v>80</v>
      </c>
    </row>
    <row r="871" spans="1:4" s="5" customFormat="1" ht="36.75" customHeight="1" hidden="1" thickBot="1">
      <c r="A871" s="46">
        <v>118</v>
      </c>
      <c r="B871" s="104"/>
      <c r="C871" s="51">
        <v>232</v>
      </c>
      <c r="D871" s="51">
        <v>80</v>
      </c>
    </row>
    <row r="872" spans="1:4" s="5" customFormat="1" ht="15" customHeight="1">
      <c r="A872" s="104"/>
      <c r="B872" s="104" t="s">
        <v>7</v>
      </c>
      <c r="C872" s="51">
        <v>1136</v>
      </c>
      <c r="D872" s="51">
        <v>350</v>
      </c>
    </row>
    <row r="873" spans="1:4" s="5" customFormat="1" ht="36.75" customHeight="1" hidden="1" thickBot="1">
      <c r="A873" s="104"/>
      <c r="B873" s="104"/>
      <c r="C873" s="51">
        <v>1136</v>
      </c>
      <c r="D873" s="51">
        <v>350</v>
      </c>
    </row>
    <row r="874" spans="1:4" s="5" customFormat="1" ht="12" customHeight="1" hidden="1">
      <c r="A874" s="46"/>
      <c r="B874" s="46" t="s">
        <v>6</v>
      </c>
      <c r="C874" s="51">
        <v>1138</v>
      </c>
      <c r="D874" s="51">
        <v>457</v>
      </c>
    </row>
    <row r="875" spans="1:4" s="5" customFormat="1" ht="14.25" customHeight="1">
      <c r="A875" s="46"/>
      <c r="B875" s="46" t="s">
        <v>6</v>
      </c>
      <c r="C875" s="51">
        <v>1138</v>
      </c>
      <c r="D875" s="51">
        <v>457</v>
      </c>
    </row>
    <row r="876" spans="1:4" s="5" customFormat="1" ht="15" hidden="1">
      <c r="A876" s="104"/>
      <c r="B876" s="104" t="s">
        <v>27</v>
      </c>
      <c r="C876" s="51">
        <v>312</v>
      </c>
      <c r="D876" s="51">
        <v>312</v>
      </c>
    </row>
    <row r="877" spans="1:4" s="5" customFormat="1" ht="14.25" customHeight="1">
      <c r="A877" s="104"/>
      <c r="B877" s="104"/>
      <c r="C877" s="51">
        <v>312</v>
      </c>
      <c r="D877" s="51">
        <v>312</v>
      </c>
    </row>
    <row r="878" spans="1:4" s="5" customFormat="1" ht="36.75" customHeight="1" hidden="1" thickBot="1">
      <c r="A878" s="104"/>
      <c r="B878" s="104" t="s">
        <v>27</v>
      </c>
      <c r="C878" s="51">
        <v>133</v>
      </c>
      <c r="D878" s="51">
        <v>133</v>
      </c>
    </row>
    <row r="879" spans="1:4" s="5" customFormat="1" ht="15">
      <c r="A879" s="104"/>
      <c r="B879" s="104"/>
      <c r="C879" s="51">
        <v>133</v>
      </c>
      <c r="D879" s="51">
        <v>133</v>
      </c>
    </row>
    <row r="880" spans="1:4" s="5" customFormat="1" ht="36.75" customHeight="1" hidden="1" thickBot="1">
      <c r="A880" s="104"/>
      <c r="B880" s="104" t="s">
        <v>27</v>
      </c>
      <c r="C880" s="51">
        <v>1170</v>
      </c>
      <c r="D880" s="51">
        <v>1170</v>
      </c>
    </row>
    <row r="881" spans="1:4" s="5" customFormat="1" ht="15">
      <c r="A881" s="104"/>
      <c r="B881" s="104"/>
      <c r="C881" s="51">
        <v>1170</v>
      </c>
      <c r="D881" s="51">
        <v>1170</v>
      </c>
    </row>
    <row r="882" spans="1:4" s="5" customFormat="1" ht="0.75" customHeight="1">
      <c r="A882" s="104"/>
      <c r="B882" s="104" t="s">
        <v>20</v>
      </c>
      <c r="C882" s="116">
        <v>140</v>
      </c>
      <c r="D882" s="116">
        <v>94</v>
      </c>
    </row>
    <row r="883" spans="1:4" s="5" customFormat="1" ht="13.5" customHeight="1">
      <c r="A883" s="104"/>
      <c r="B883" s="104"/>
      <c r="C883" s="116"/>
      <c r="D883" s="116"/>
    </row>
    <row r="884" spans="1:4" s="5" customFormat="1" ht="14.25" customHeight="1">
      <c r="A884" s="104"/>
      <c r="B884" s="104" t="s">
        <v>20</v>
      </c>
      <c r="C884" s="116">
        <v>2725</v>
      </c>
      <c r="D884" s="116">
        <v>606</v>
      </c>
    </row>
    <row r="885" spans="1:4" s="5" customFormat="1" ht="15" customHeight="1" hidden="1">
      <c r="A885" s="104"/>
      <c r="B885" s="104"/>
      <c r="C885" s="116"/>
      <c r="D885" s="116"/>
    </row>
    <row r="886" spans="1:4" s="5" customFormat="1" ht="15.75" customHeight="1">
      <c r="A886" s="104">
        <v>108</v>
      </c>
      <c r="B886" s="117" t="s">
        <v>119</v>
      </c>
      <c r="C886" s="117"/>
      <c r="D886" s="117"/>
    </row>
    <row r="887" spans="1:4" s="5" customFormat="1" ht="36.75" customHeight="1" hidden="1" thickBot="1">
      <c r="A887" s="104"/>
      <c r="B887" s="104" t="s">
        <v>27</v>
      </c>
      <c r="C887" s="51">
        <v>624</v>
      </c>
      <c r="D887" s="51">
        <v>624</v>
      </c>
    </row>
    <row r="888" spans="1:4" s="5" customFormat="1" ht="15" customHeight="1">
      <c r="A888" s="46"/>
      <c r="B888" s="104"/>
      <c r="C888" s="51">
        <v>624</v>
      </c>
      <c r="D888" s="51">
        <v>624</v>
      </c>
    </row>
    <row r="889" spans="1:4" s="5" customFormat="1" ht="36.75" customHeight="1" hidden="1" thickBot="1">
      <c r="A889" s="104"/>
      <c r="B889" s="104" t="s">
        <v>20</v>
      </c>
      <c r="C889" s="116">
        <v>288</v>
      </c>
      <c r="D889" s="116">
        <v>288</v>
      </c>
    </row>
    <row r="890" spans="1:4" s="5" customFormat="1" ht="15" customHeight="1">
      <c r="A890" s="104"/>
      <c r="B890" s="104"/>
      <c r="C890" s="116"/>
      <c r="D890" s="116"/>
    </row>
    <row r="891" spans="1:4" s="5" customFormat="1" ht="14.25" customHeight="1">
      <c r="A891" s="59">
        <v>109</v>
      </c>
      <c r="B891" s="117" t="s">
        <v>221</v>
      </c>
      <c r="C891" s="117"/>
      <c r="D891" s="117"/>
    </row>
    <row r="892" spans="1:4" s="5" customFormat="1" ht="0.75" customHeight="1" hidden="1">
      <c r="A892" s="59"/>
      <c r="B892" s="104" t="s">
        <v>17</v>
      </c>
      <c r="C892" s="51">
        <v>120</v>
      </c>
      <c r="D892" s="51">
        <v>120</v>
      </c>
    </row>
    <row r="893" spans="1:4" s="5" customFormat="1" ht="15.75" customHeight="1">
      <c r="A893" s="59"/>
      <c r="B893" s="104"/>
      <c r="C893" s="51">
        <v>120</v>
      </c>
      <c r="D893" s="51">
        <v>120</v>
      </c>
    </row>
    <row r="894" spans="1:4" s="5" customFormat="1" ht="0.75" customHeight="1" hidden="1">
      <c r="A894" s="104"/>
      <c r="B894" s="104" t="s">
        <v>27</v>
      </c>
      <c r="C894" s="51">
        <v>665</v>
      </c>
      <c r="D894" s="51">
        <v>148</v>
      </c>
    </row>
    <row r="895" spans="1:4" s="5" customFormat="1" ht="15.75" customHeight="1">
      <c r="A895" s="104"/>
      <c r="B895" s="104"/>
      <c r="C895" s="51">
        <v>665</v>
      </c>
      <c r="D895" s="51">
        <v>148</v>
      </c>
    </row>
    <row r="896" spans="1:4" s="5" customFormat="1" ht="15.75" customHeight="1">
      <c r="A896" s="104"/>
      <c r="B896" s="104" t="s">
        <v>27</v>
      </c>
      <c r="C896" s="51">
        <v>117</v>
      </c>
      <c r="D896" s="51">
        <v>117</v>
      </c>
    </row>
    <row r="897" spans="1:4" s="5" customFormat="1" ht="36.75" customHeight="1" hidden="1" thickBot="1">
      <c r="A897" s="104"/>
      <c r="B897" s="104"/>
      <c r="C897" s="51">
        <v>117</v>
      </c>
      <c r="D897" s="51">
        <v>117</v>
      </c>
    </row>
    <row r="898" spans="1:4" s="5" customFormat="1" ht="13.5" customHeight="1">
      <c r="A898" s="104"/>
      <c r="B898" s="104" t="s">
        <v>27</v>
      </c>
      <c r="C898" s="51">
        <v>517</v>
      </c>
      <c r="D898" s="51">
        <v>517</v>
      </c>
    </row>
    <row r="899" spans="1:4" s="5" customFormat="1" ht="36.75" customHeight="1" hidden="1" thickBot="1">
      <c r="A899" s="104"/>
      <c r="B899" s="104"/>
      <c r="C899" s="51">
        <v>517</v>
      </c>
      <c r="D899" s="51">
        <v>517</v>
      </c>
    </row>
    <row r="900" spans="1:4" s="5" customFormat="1" ht="13.5" customHeight="1">
      <c r="A900" s="104"/>
      <c r="B900" s="104" t="s">
        <v>5</v>
      </c>
      <c r="C900" s="51">
        <v>366</v>
      </c>
      <c r="D900" s="51">
        <v>34</v>
      </c>
    </row>
    <row r="901" spans="1:4" s="5" customFormat="1" ht="36.75" customHeight="1" hidden="1" thickBot="1">
      <c r="A901" s="104"/>
      <c r="B901" s="104"/>
      <c r="C901" s="51">
        <v>366</v>
      </c>
      <c r="D901" s="51">
        <v>34</v>
      </c>
    </row>
    <row r="902" spans="1:4" s="5" customFormat="1" ht="29.25" customHeight="1">
      <c r="A902" s="151">
        <v>110</v>
      </c>
      <c r="B902" s="117" t="s">
        <v>212</v>
      </c>
      <c r="C902" s="117"/>
      <c r="D902" s="117"/>
    </row>
    <row r="903" spans="1:4" s="5" customFormat="1" ht="0.75" customHeight="1" hidden="1" thickBot="1">
      <c r="A903" s="152"/>
      <c r="B903" s="104" t="s">
        <v>7</v>
      </c>
      <c r="C903" s="51">
        <v>111</v>
      </c>
      <c r="D903" s="51">
        <v>111</v>
      </c>
    </row>
    <row r="904" spans="1:4" s="5" customFormat="1" ht="15">
      <c r="A904" s="59"/>
      <c r="B904" s="104"/>
      <c r="C904" s="51">
        <v>111</v>
      </c>
      <c r="D904" s="51">
        <v>111</v>
      </c>
    </row>
    <row r="905" spans="1:4" s="5" customFormat="1" ht="15" customHeight="1">
      <c r="A905" s="104"/>
      <c r="B905" s="104" t="s">
        <v>6</v>
      </c>
      <c r="C905" s="51">
        <v>690</v>
      </c>
      <c r="D905" s="51">
        <v>130</v>
      </c>
    </row>
    <row r="906" spans="1:4" s="5" customFormat="1" ht="0.75" customHeight="1" hidden="1" thickBot="1">
      <c r="A906" s="104"/>
      <c r="B906" s="104"/>
      <c r="C906" s="51">
        <v>690</v>
      </c>
      <c r="D906" s="51">
        <v>130</v>
      </c>
    </row>
    <row r="907" spans="1:4" s="5" customFormat="1" ht="15" customHeight="1">
      <c r="A907" s="104"/>
      <c r="B907" s="104" t="s">
        <v>27</v>
      </c>
      <c r="C907" s="51">
        <v>408</v>
      </c>
      <c r="D907" s="51">
        <v>374</v>
      </c>
    </row>
    <row r="908" spans="1:4" s="5" customFormat="1" ht="36.75" customHeight="1" hidden="1" thickBot="1">
      <c r="A908" s="104"/>
      <c r="B908" s="104"/>
      <c r="C908" s="51">
        <v>408</v>
      </c>
      <c r="D908" s="51">
        <v>374</v>
      </c>
    </row>
    <row r="909" spans="1:4" s="5" customFormat="1" ht="17.25" customHeight="1">
      <c r="A909" s="104"/>
      <c r="B909" s="104" t="s">
        <v>27</v>
      </c>
      <c r="C909" s="51">
        <v>679</v>
      </c>
      <c r="D909" s="51">
        <v>148</v>
      </c>
    </row>
    <row r="910" spans="1:4" s="5" customFormat="1" ht="0.75" customHeight="1" hidden="1">
      <c r="A910" s="104"/>
      <c r="B910" s="104"/>
      <c r="C910" s="51">
        <v>679</v>
      </c>
      <c r="D910" s="51">
        <v>148</v>
      </c>
    </row>
    <row r="911" spans="1:4" s="5" customFormat="1" ht="14.25" customHeight="1">
      <c r="A911" s="104"/>
      <c r="B911" s="104" t="s">
        <v>27</v>
      </c>
      <c r="C911" s="51">
        <v>221</v>
      </c>
      <c r="D911" s="51">
        <v>221</v>
      </c>
    </row>
    <row r="912" spans="1:4" s="5" customFormat="1" ht="36.75" customHeight="1" hidden="1" thickBot="1">
      <c r="A912" s="104"/>
      <c r="B912" s="104"/>
      <c r="C912" s="51">
        <v>221</v>
      </c>
      <c r="D912" s="51">
        <v>221</v>
      </c>
    </row>
    <row r="913" spans="1:4" s="5" customFormat="1" ht="15" hidden="1">
      <c r="A913" s="46"/>
      <c r="B913" s="46" t="s">
        <v>5</v>
      </c>
      <c r="C913" s="51">
        <v>636</v>
      </c>
      <c r="D913" s="51">
        <v>248</v>
      </c>
    </row>
    <row r="914" spans="1:4" s="5" customFormat="1" ht="12.75" customHeight="1">
      <c r="A914" s="46"/>
      <c r="B914" s="46" t="s">
        <v>5</v>
      </c>
      <c r="C914" s="51">
        <v>636</v>
      </c>
      <c r="D914" s="51">
        <v>248</v>
      </c>
    </row>
    <row r="915" spans="1:4" s="5" customFormat="1" ht="30" customHeight="1">
      <c r="A915" s="59">
        <v>111</v>
      </c>
      <c r="B915" s="117" t="s">
        <v>213</v>
      </c>
      <c r="C915" s="117"/>
      <c r="D915" s="117"/>
    </row>
    <row r="916" spans="1:4" s="5" customFormat="1" ht="19.5" customHeight="1" hidden="1" thickBot="1">
      <c r="A916" s="104"/>
      <c r="B916" s="104" t="s">
        <v>6</v>
      </c>
      <c r="C916" s="51">
        <v>340</v>
      </c>
      <c r="D916" s="51">
        <v>54</v>
      </c>
    </row>
    <row r="917" spans="1:4" s="5" customFormat="1" ht="14.25" customHeight="1">
      <c r="A917" s="104"/>
      <c r="B917" s="104"/>
      <c r="C917" s="51">
        <v>340</v>
      </c>
      <c r="D917" s="51">
        <v>54</v>
      </c>
    </row>
    <row r="918" spans="1:4" s="5" customFormat="1" ht="15" customHeight="1" hidden="1">
      <c r="A918" s="104"/>
      <c r="B918" s="104" t="s">
        <v>27</v>
      </c>
      <c r="C918" s="51">
        <v>233</v>
      </c>
      <c r="D918" s="51">
        <v>233</v>
      </c>
    </row>
    <row r="919" spans="1:4" s="5" customFormat="1" ht="14.25" customHeight="1">
      <c r="A919" s="104"/>
      <c r="B919" s="104"/>
      <c r="C919" s="51">
        <v>233</v>
      </c>
      <c r="D919" s="51">
        <v>233</v>
      </c>
    </row>
    <row r="920" spans="1:4" s="5" customFormat="1" ht="20.25" customHeight="1" hidden="1" thickBot="1">
      <c r="A920" s="104"/>
      <c r="B920" s="104" t="s">
        <v>27</v>
      </c>
      <c r="C920" s="51">
        <v>327</v>
      </c>
      <c r="D920" s="51">
        <v>327</v>
      </c>
    </row>
    <row r="921" spans="1:4" s="5" customFormat="1" ht="15">
      <c r="A921" s="104"/>
      <c r="B921" s="104"/>
      <c r="C921" s="51">
        <v>327</v>
      </c>
      <c r="D921" s="51">
        <v>327</v>
      </c>
    </row>
    <row r="922" spans="1:4" s="5" customFormat="1" ht="15" customHeight="1">
      <c r="A922" s="104"/>
      <c r="B922" s="104" t="s">
        <v>25</v>
      </c>
      <c r="C922" s="51">
        <v>191</v>
      </c>
      <c r="D922" s="51">
        <v>141</v>
      </c>
    </row>
    <row r="923" spans="1:4" s="5" customFormat="1" ht="0.75" customHeight="1" hidden="1" thickBot="1">
      <c r="A923" s="104"/>
      <c r="B923" s="104"/>
      <c r="C923" s="51">
        <v>191</v>
      </c>
      <c r="D923" s="51">
        <v>141</v>
      </c>
    </row>
    <row r="924" spans="1:4" s="5" customFormat="1" ht="0.75" customHeight="1" hidden="1">
      <c r="A924" s="46"/>
      <c r="B924" s="46" t="s">
        <v>5</v>
      </c>
      <c r="C924" s="51">
        <v>400</v>
      </c>
      <c r="D924" s="51">
        <v>60</v>
      </c>
    </row>
    <row r="925" spans="1:4" s="5" customFormat="1" ht="14.25" customHeight="1" thickBot="1">
      <c r="A925" s="46"/>
      <c r="B925" s="46" t="s">
        <v>5</v>
      </c>
      <c r="C925" s="60">
        <v>400</v>
      </c>
      <c r="D925" s="60">
        <v>60</v>
      </c>
    </row>
    <row r="926" spans="1:4" s="5" customFormat="1" ht="0.75" customHeight="1" hidden="1" thickBot="1">
      <c r="A926" s="154" t="s">
        <v>8</v>
      </c>
      <c r="B926" s="154"/>
      <c r="C926" s="52"/>
      <c r="D926" s="52">
        <v>8834</v>
      </c>
    </row>
    <row r="927" spans="1:4" s="5" customFormat="1" ht="16.5" customHeight="1" thickBot="1">
      <c r="A927" s="109" t="s">
        <v>8</v>
      </c>
      <c r="B927" s="109"/>
      <c r="C927" s="52">
        <f>C925+C922+C921+C919+C917+C914+C911+C909+C907+C905+C904+C900+C898+C896+C895+C893+C889+C888+C884+C882+C881+C879+C877+C875+C872+C870+C868+C866+C863+C861+C859+C857+C854+C852</f>
        <v>17076</v>
      </c>
      <c r="D927" s="52">
        <f>D925+D922+D921+D919+D917+D914+D911+D909+D907+D905+D904+D900+D898+D896+D895+D893+D889+D888+D884+D882+D881+D879+D877+D875+D872+D870+D868+D866+D863+D861+D859+D857+D854+D852</f>
        <v>8834</v>
      </c>
    </row>
    <row r="928" spans="1:4" s="5" customFormat="1" ht="15" customHeight="1" thickBot="1">
      <c r="A928" s="109" t="s">
        <v>45</v>
      </c>
      <c r="B928" s="109"/>
      <c r="C928" s="109"/>
      <c r="D928" s="109"/>
    </row>
    <row r="929" spans="1:4" s="5" customFormat="1" ht="15">
      <c r="A929" s="48">
        <v>112</v>
      </c>
      <c r="B929" s="140" t="s">
        <v>120</v>
      </c>
      <c r="C929" s="140"/>
      <c r="D929" s="140"/>
    </row>
    <row r="930" spans="1:4" s="5" customFormat="1" ht="18.75" customHeight="1" hidden="1" thickBot="1">
      <c r="A930" s="104"/>
      <c r="B930" s="104" t="s">
        <v>6</v>
      </c>
      <c r="C930" s="51">
        <v>200</v>
      </c>
      <c r="D930" s="51">
        <v>80</v>
      </c>
    </row>
    <row r="931" spans="1:4" s="5" customFormat="1" ht="15.75" customHeight="1">
      <c r="A931" s="104"/>
      <c r="B931" s="104"/>
      <c r="C931" s="51">
        <v>200</v>
      </c>
      <c r="D931" s="51">
        <v>80</v>
      </c>
    </row>
    <row r="932" spans="1:4" s="5" customFormat="1" ht="29.25" customHeight="1">
      <c r="A932" s="59">
        <v>113</v>
      </c>
      <c r="B932" s="117" t="s">
        <v>214</v>
      </c>
      <c r="C932" s="117"/>
      <c r="D932" s="117"/>
    </row>
    <row r="933" spans="1:4" s="5" customFormat="1" ht="15" hidden="1">
      <c r="A933" s="104"/>
      <c r="B933" s="104" t="s">
        <v>5</v>
      </c>
      <c r="C933" s="51">
        <v>350</v>
      </c>
      <c r="D933" s="51">
        <v>310</v>
      </c>
    </row>
    <row r="934" spans="1:4" s="17" customFormat="1" ht="15" customHeight="1">
      <c r="A934" s="104"/>
      <c r="B934" s="104"/>
      <c r="C934" s="51">
        <v>350</v>
      </c>
      <c r="D934" s="51">
        <v>310</v>
      </c>
    </row>
    <row r="935" spans="1:4" s="40" customFormat="1" ht="0.75" customHeight="1" hidden="1">
      <c r="A935" s="48">
        <v>125</v>
      </c>
      <c r="B935" s="184" t="s">
        <v>146</v>
      </c>
      <c r="C935" s="185"/>
      <c r="D935" s="185"/>
    </row>
    <row r="936" spans="1:4" s="40" customFormat="1" ht="15" customHeight="1" hidden="1">
      <c r="A936" s="110"/>
      <c r="B936" s="110" t="s">
        <v>5</v>
      </c>
      <c r="C936" s="51">
        <v>250</v>
      </c>
      <c r="D936" s="51">
        <v>130</v>
      </c>
    </row>
    <row r="937" spans="1:4" s="5" customFormat="1" ht="20.25" customHeight="1" hidden="1" thickBot="1">
      <c r="A937" s="138"/>
      <c r="B937" s="138"/>
      <c r="C937" s="51">
        <v>250</v>
      </c>
      <c r="D937" s="51">
        <v>130</v>
      </c>
    </row>
    <row r="938" spans="1:4" s="5" customFormat="1" ht="27.75" customHeight="1">
      <c r="A938" s="59">
        <v>114</v>
      </c>
      <c r="B938" s="117" t="s">
        <v>148</v>
      </c>
      <c r="C938" s="117"/>
      <c r="D938" s="117"/>
    </row>
    <row r="939" spans="1:4" s="5" customFormat="1" ht="15.75" customHeight="1">
      <c r="A939" s="104"/>
      <c r="B939" s="104" t="s">
        <v>7</v>
      </c>
      <c r="C939" s="51">
        <v>287</v>
      </c>
      <c r="D939" s="51">
        <v>155</v>
      </c>
    </row>
    <row r="940" spans="1:4" s="5" customFormat="1" ht="0.75" customHeight="1" hidden="1" thickBot="1">
      <c r="A940" s="104"/>
      <c r="B940" s="104"/>
      <c r="C940" s="51">
        <v>287</v>
      </c>
      <c r="D940" s="51">
        <v>155</v>
      </c>
    </row>
    <row r="941" spans="1:4" s="5" customFormat="1" ht="15.75" customHeight="1">
      <c r="A941" s="104"/>
      <c r="B941" s="104" t="s">
        <v>5</v>
      </c>
      <c r="C941" s="51">
        <v>531</v>
      </c>
      <c r="D941" s="51">
        <v>154</v>
      </c>
    </row>
    <row r="942" spans="1:4" s="5" customFormat="1" ht="1.5" customHeight="1" hidden="1" thickBot="1">
      <c r="A942" s="104"/>
      <c r="B942" s="104"/>
      <c r="C942" s="51">
        <v>531</v>
      </c>
      <c r="D942" s="51">
        <v>154</v>
      </c>
    </row>
    <row r="943" spans="1:4" s="5" customFormat="1" ht="30" customHeight="1">
      <c r="A943" s="59">
        <v>115</v>
      </c>
      <c r="B943" s="117" t="s">
        <v>122</v>
      </c>
      <c r="C943" s="117"/>
      <c r="D943" s="117"/>
    </row>
    <row r="944" spans="1:4" s="5" customFormat="1" ht="21" customHeight="1" hidden="1" thickBot="1">
      <c r="A944" s="104"/>
      <c r="B944" s="104" t="s">
        <v>6</v>
      </c>
      <c r="C944" s="51">
        <v>633</v>
      </c>
      <c r="D944" s="51">
        <v>80</v>
      </c>
    </row>
    <row r="945" spans="1:4" s="5" customFormat="1" ht="15.75" customHeight="1">
      <c r="A945" s="104"/>
      <c r="B945" s="104"/>
      <c r="C945" s="51">
        <v>633</v>
      </c>
      <c r="D945" s="51">
        <v>80</v>
      </c>
    </row>
    <row r="946" spans="1:4" s="5" customFormat="1" ht="15" customHeight="1" hidden="1">
      <c r="A946" s="46"/>
      <c r="B946" s="46" t="s">
        <v>5</v>
      </c>
      <c r="C946" s="51">
        <v>1557</v>
      </c>
      <c r="D946" s="51">
        <v>220</v>
      </c>
    </row>
    <row r="947" spans="1:4" s="5" customFormat="1" ht="15">
      <c r="A947" s="46"/>
      <c r="B947" s="46" t="s">
        <v>5</v>
      </c>
      <c r="C947" s="51">
        <v>1557</v>
      </c>
      <c r="D947" s="51">
        <v>220</v>
      </c>
    </row>
    <row r="948" spans="1:4" s="5" customFormat="1" ht="27.75" customHeight="1">
      <c r="A948" s="59">
        <v>116</v>
      </c>
      <c r="B948" s="117" t="s">
        <v>121</v>
      </c>
      <c r="C948" s="117"/>
      <c r="D948" s="117"/>
    </row>
    <row r="949" spans="1:4" s="5" customFormat="1" ht="15" customHeight="1">
      <c r="A949" s="104"/>
      <c r="B949" s="104" t="s">
        <v>7</v>
      </c>
      <c r="C949" s="51">
        <v>371</v>
      </c>
      <c r="D949" s="51">
        <v>170</v>
      </c>
    </row>
    <row r="950" spans="1:4" s="5" customFormat="1" ht="20.25" customHeight="1" hidden="1" thickBot="1">
      <c r="A950" s="104"/>
      <c r="B950" s="104"/>
      <c r="C950" s="51">
        <v>371</v>
      </c>
      <c r="D950" s="51">
        <v>170</v>
      </c>
    </row>
    <row r="951" spans="1:4" s="5" customFormat="1" ht="0.75" customHeight="1" hidden="1">
      <c r="A951" s="46"/>
      <c r="B951" s="46" t="s">
        <v>5</v>
      </c>
      <c r="C951" s="51">
        <v>449</v>
      </c>
      <c r="D951" s="51">
        <v>330</v>
      </c>
    </row>
    <row r="952" spans="1:4" s="5" customFormat="1" ht="15.75" customHeight="1">
      <c r="A952" s="46"/>
      <c r="B952" s="46" t="s">
        <v>5</v>
      </c>
      <c r="C952" s="51">
        <v>449</v>
      </c>
      <c r="D952" s="51">
        <v>430</v>
      </c>
    </row>
    <row r="953" spans="1:4" s="5" customFormat="1" ht="28.5" customHeight="1">
      <c r="A953" s="59">
        <v>117</v>
      </c>
      <c r="B953" s="117" t="s">
        <v>170</v>
      </c>
      <c r="C953" s="117"/>
      <c r="D953" s="117"/>
    </row>
    <row r="954" spans="1:4" s="5" customFormat="1" ht="15" hidden="1">
      <c r="A954" s="104"/>
      <c r="B954" s="104" t="s">
        <v>5</v>
      </c>
      <c r="C954" s="51">
        <v>300</v>
      </c>
      <c r="D954" s="51">
        <v>153</v>
      </c>
    </row>
    <row r="955" spans="1:4" s="5" customFormat="1" ht="15.75" customHeight="1">
      <c r="A955" s="104"/>
      <c r="B955" s="104"/>
      <c r="C955" s="51">
        <v>300</v>
      </c>
      <c r="D955" s="51">
        <v>153</v>
      </c>
    </row>
    <row r="956" spans="1:4" s="5" customFormat="1" ht="29.25" customHeight="1">
      <c r="A956" s="59">
        <v>118</v>
      </c>
      <c r="B956" s="117" t="s">
        <v>147</v>
      </c>
      <c r="C956" s="117"/>
      <c r="D956" s="117"/>
    </row>
    <row r="957" spans="1:4" s="5" customFormat="1" ht="17.25" customHeight="1">
      <c r="A957" s="104"/>
      <c r="B957" s="104" t="s">
        <v>17</v>
      </c>
      <c r="C957" s="51">
        <v>30</v>
      </c>
      <c r="D957" s="51">
        <v>30</v>
      </c>
    </row>
    <row r="958" spans="1:4" s="5" customFormat="1" ht="0.75" customHeight="1" hidden="1">
      <c r="A958" s="104"/>
      <c r="B958" s="104"/>
      <c r="C958" s="51">
        <v>30</v>
      </c>
      <c r="D958" s="51">
        <v>30</v>
      </c>
    </row>
    <row r="959" spans="1:4" s="5" customFormat="1" ht="17.25" customHeight="1">
      <c r="A959" s="104"/>
      <c r="B959" s="104" t="s">
        <v>6</v>
      </c>
      <c r="C959" s="51">
        <v>340</v>
      </c>
      <c r="D959" s="51">
        <v>170</v>
      </c>
    </row>
    <row r="960" spans="1:4" s="5" customFormat="1" ht="0.75" customHeight="1" hidden="1" thickBot="1">
      <c r="A960" s="104"/>
      <c r="B960" s="104"/>
      <c r="C960" s="51">
        <v>340</v>
      </c>
      <c r="D960" s="51">
        <v>170</v>
      </c>
    </row>
    <row r="961" spans="1:4" s="5" customFormat="1" ht="18" customHeight="1" thickBot="1">
      <c r="A961" s="74"/>
      <c r="B961" s="74" t="s">
        <v>5</v>
      </c>
      <c r="C961" s="51">
        <v>620</v>
      </c>
      <c r="D961" s="51">
        <v>108</v>
      </c>
    </row>
    <row r="962" spans="1:4" s="5" customFormat="1" ht="6.75" customHeight="1" hidden="1" thickBot="1">
      <c r="A962" s="74"/>
      <c r="B962" s="74"/>
      <c r="C962" s="60">
        <v>620</v>
      </c>
      <c r="D962" s="60">
        <v>108</v>
      </c>
    </row>
    <row r="963" spans="1:4" s="5" customFormat="1" ht="6.75" customHeight="1" hidden="1" thickBot="1">
      <c r="A963" s="176" t="s">
        <v>8</v>
      </c>
      <c r="B963" s="176"/>
      <c r="C963" s="43"/>
      <c r="D963" s="84">
        <v>2090</v>
      </c>
    </row>
    <row r="964" spans="1:4" s="5" customFormat="1" ht="17.25" customHeight="1" thickBot="1">
      <c r="A964" s="145" t="s">
        <v>8</v>
      </c>
      <c r="B964" s="146"/>
      <c r="C964" s="85">
        <f>C961+C959+C957+C955+C952+C949+C947+C945+C941+C939+C934+C931</f>
        <v>5668</v>
      </c>
      <c r="D964" s="85">
        <f>D961+D959+D957+D955+D952+D949+D947+D945+D941+D939+D934+D931</f>
        <v>2060</v>
      </c>
    </row>
    <row r="965" spans="1:4" s="5" customFormat="1" ht="15.75" customHeight="1" thickBot="1">
      <c r="A965" s="179" t="s">
        <v>46</v>
      </c>
      <c r="B965" s="181"/>
      <c r="C965" s="95"/>
      <c r="D965" s="102"/>
    </row>
    <row r="966" spans="1:4" s="5" customFormat="1" ht="29.25" customHeight="1">
      <c r="A966" s="99">
        <v>119</v>
      </c>
      <c r="B966" s="140" t="s">
        <v>123</v>
      </c>
      <c r="C966" s="140"/>
      <c r="D966" s="140"/>
    </row>
    <row r="967" spans="1:4" s="5" customFormat="1" ht="17.25" customHeight="1">
      <c r="A967" s="104"/>
      <c r="B967" s="104" t="s">
        <v>11</v>
      </c>
      <c r="C967" s="116">
        <v>703</v>
      </c>
      <c r="D967" s="116">
        <v>703</v>
      </c>
    </row>
    <row r="968" spans="1:4" s="5" customFormat="1" ht="0.75" customHeight="1" hidden="1">
      <c r="A968" s="104"/>
      <c r="B968" s="104"/>
      <c r="C968" s="116"/>
      <c r="D968" s="116"/>
    </row>
    <row r="969" spans="1:4" s="5" customFormat="1" ht="33" customHeight="1">
      <c r="A969" s="59">
        <v>120</v>
      </c>
      <c r="B969" s="117" t="s">
        <v>124</v>
      </c>
      <c r="C969" s="117"/>
      <c r="D969" s="117"/>
    </row>
    <row r="970" spans="1:4" s="5" customFormat="1" ht="16.5" customHeight="1">
      <c r="A970" s="89"/>
      <c r="B970" s="89" t="s">
        <v>11</v>
      </c>
      <c r="C970" s="91">
        <v>300</v>
      </c>
      <c r="D970" s="91">
        <v>300</v>
      </c>
    </row>
    <row r="971" spans="1:4" s="5" customFormat="1" ht="3" customHeight="1" hidden="1">
      <c r="A971" s="89"/>
      <c r="B971" s="89"/>
      <c r="C971" s="91"/>
      <c r="D971" s="91"/>
    </row>
    <row r="972" spans="1:4" s="5" customFormat="1" ht="15">
      <c r="A972" s="46">
        <v>121</v>
      </c>
      <c r="B972" s="117" t="s">
        <v>125</v>
      </c>
      <c r="C972" s="117"/>
      <c r="D972" s="117"/>
    </row>
    <row r="973" spans="1:4" s="5" customFormat="1" ht="36.75" customHeight="1" hidden="1" thickBot="1">
      <c r="A973" s="104"/>
      <c r="B973" s="104" t="s">
        <v>11</v>
      </c>
      <c r="C973" s="116">
        <v>210</v>
      </c>
      <c r="D973" s="116">
        <v>210</v>
      </c>
    </row>
    <row r="974" spans="1:4" s="5" customFormat="1" ht="14.25">
      <c r="A974" s="104"/>
      <c r="B974" s="104"/>
      <c r="C974" s="116"/>
      <c r="D974" s="116"/>
    </row>
    <row r="975" spans="1:4" s="5" customFormat="1" ht="15.75" customHeight="1" thickBot="1">
      <c r="A975" s="104"/>
      <c r="B975" s="104" t="s">
        <v>5</v>
      </c>
      <c r="C975" s="65">
        <v>530</v>
      </c>
      <c r="D975" s="51">
        <v>100</v>
      </c>
    </row>
    <row r="976" spans="1:4" s="5" customFormat="1" ht="2.25" customHeight="1" hidden="1" thickBot="1">
      <c r="A976" s="110"/>
      <c r="B976" s="110"/>
      <c r="C976" s="24">
        <v>530</v>
      </c>
      <c r="D976" s="60">
        <v>100</v>
      </c>
    </row>
    <row r="977" spans="1:4" s="5" customFormat="1" ht="15.75" customHeight="1" hidden="1" thickBot="1">
      <c r="A977" s="182" t="s">
        <v>8</v>
      </c>
      <c r="B977" s="182"/>
      <c r="C977" s="52"/>
      <c r="D977" s="52">
        <v>1313</v>
      </c>
    </row>
    <row r="978" spans="1:4" s="5" customFormat="1" ht="17.25" customHeight="1" thickBot="1">
      <c r="A978" s="109" t="s">
        <v>8</v>
      </c>
      <c r="B978" s="109"/>
      <c r="C978" s="52">
        <f>C975+C973+C970+C967</f>
        <v>1743</v>
      </c>
      <c r="D978" s="52">
        <f>D975+D973+D970+D967</f>
        <v>1313</v>
      </c>
    </row>
    <row r="979" spans="1:4" s="29" customFormat="1" ht="15.75" customHeight="1" thickBot="1">
      <c r="A979" s="125" t="s">
        <v>47</v>
      </c>
      <c r="B979" s="141"/>
      <c r="C979" s="141"/>
      <c r="D979" s="141"/>
    </row>
    <row r="980" spans="1:4" s="29" customFormat="1" ht="28.5" customHeight="1" hidden="1">
      <c r="A980" s="63">
        <v>134</v>
      </c>
      <c r="B980" s="138" t="s">
        <v>150</v>
      </c>
      <c r="C980" s="138"/>
      <c r="D980" s="138"/>
    </row>
    <row r="981" spans="1:4" s="29" customFormat="1" ht="15" customHeight="1" hidden="1">
      <c r="A981" s="104"/>
      <c r="B981" s="104" t="s">
        <v>11</v>
      </c>
      <c r="C981" s="116">
        <v>150</v>
      </c>
      <c r="D981" s="116">
        <v>150</v>
      </c>
    </row>
    <row r="982" spans="1:4" s="29" customFormat="1" ht="16.5" customHeight="1" hidden="1" thickBot="1">
      <c r="A982" s="104"/>
      <c r="B982" s="104"/>
      <c r="C982" s="116"/>
      <c r="D982" s="116"/>
    </row>
    <row r="983" spans="1:4" s="29" customFormat="1" ht="0.75" customHeight="1" hidden="1">
      <c r="A983" s="104"/>
      <c r="B983" s="104" t="s">
        <v>11</v>
      </c>
      <c r="C983" s="116">
        <v>80</v>
      </c>
      <c r="D983" s="116">
        <v>80</v>
      </c>
    </row>
    <row r="984" spans="1:4" s="29" customFormat="1" ht="0.75" customHeight="1" hidden="1">
      <c r="A984" s="104"/>
      <c r="B984" s="104"/>
      <c r="C984" s="116"/>
      <c r="D984" s="116"/>
    </row>
    <row r="985" spans="1:4" s="29" customFormat="1" ht="13.5" customHeight="1" hidden="1">
      <c r="A985" s="104"/>
      <c r="B985" s="104" t="s">
        <v>5</v>
      </c>
      <c r="C985" s="51">
        <v>150</v>
      </c>
      <c r="D985" s="51">
        <v>90</v>
      </c>
    </row>
    <row r="986" spans="1:4" s="29" customFormat="1" ht="5.25" customHeight="1" hidden="1">
      <c r="A986" s="104"/>
      <c r="B986" s="104"/>
      <c r="C986" s="51">
        <v>150</v>
      </c>
      <c r="D986" s="51">
        <v>90</v>
      </c>
    </row>
    <row r="987" spans="1:4" s="5" customFormat="1" ht="13.5" customHeight="1">
      <c r="A987" s="48">
        <v>122</v>
      </c>
      <c r="B987" s="140" t="s">
        <v>126</v>
      </c>
      <c r="C987" s="140"/>
      <c r="D987" s="140"/>
    </row>
    <row r="988" spans="1:4" s="5" customFormat="1" ht="0.75" customHeight="1" hidden="1">
      <c r="A988" s="104"/>
      <c r="B988" s="104" t="s">
        <v>27</v>
      </c>
      <c r="C988" s="51">
        <v>1200</v>
      </c>
      <c r="D988" s="51">
        <v>400</v>
      </c>
    </row>
    <row r="989" spans="1:4" s="5" customFormat="1" ht="15">
      <c r="A989" s="104"/>
      <c r="B989" s="104"/>
      <c r="C989" s="51">
        <v>1200</v>
      </c>
      <c r="D989" s="51">
        <v>400</v>
      </c>
    </row>
    <row r="990" spans="1:4" s="5" customFormat="1" ht="0.75" customHeight="1" hidden="1">
      <c r="A990" s="104"/>
      <c r="B990" s="104" t="s">
        <v>27</v>
      </c>
      <c r="C990" s="51">
        <v>417</v>
      </c>
      <c r="D990" s="51">
        <v>417</v>
      </c>
    </row>
    <row r="991" spans="1:4" s="5" customFormat="1" ht="15">
      <c r="A991" s="104"/>
      <c r="B991" s="104"/>
      <c r="C991" s="51">
        <v>417</v>
      </c>
      <c r="D991" s="51">
        <v>417</v>
      </c>
    </row>
    <row r="992" spans="1:4" s="5" customFormat="1" ht="15">
      <c r="A992" s="104"/>
      <c r="B992" s="104" t="s">
        <v>25</v>
      </c>
      <c r="C992" s="51">
        <v>439</v>
      </c>
      <c r="D992" s="51">
        <v>120</v>
      </c>
    </row>
    <row r="993" spans="1:4" s="5" customFormat="1" ht="0.75" customHeight="1" hidden="1">
      <c r="A993" s="104"/>
      <c r="B993" s="104"/>
      <c r="C993" s="51">
        <v>439</v>
      </c>
      <c r="D993" s="51">
        <v>120</v>
      </c>
    </row>
    <row r="994" spans="1:4" s="5" customFormat="1" ht="15">
      <c r="A994" s="104"/>
      <c r="B994" s="49" t="s">
        <v>5</v>
      </c>
      <c r="C994" s="51">
        <v>300</v>
      </c>
      <c r="D994" s="51">
        <v>123</v>
      </c>
    </row>
    <row r="995" spans="1:4" s="5" customFormat="1" ht="21" customHeight="1" hidden="1" thickBot="1">
      <c r="A995" s="104"/>
      <c r="B995" s="49" t="s">
        <v>5</v>
      </c>
      <c r="C995" s="51">
        <v>300</v>
      </c>
      <c r="D995" s="51">
        <v>123</v>
      </c>
    </row>
    <row r="996" spans="1:4" s="40" customFormat="1" ht="0.75" customHeight="1" hidden="1">
      <c r="A996" s="59">
        <v>136</v>
      </c>
      <c r="B996" s="117" t="s">
        <v>163</v>
      </c>
      <c r="C996" s="117"/>
      <c r="D996" s="117"/>
    </row>
    <row r="997" spans="1:4" s="40" customFormat="1" ht="0.75" customHeight="1" hidden="1">
      <c r="A997" s="104"/>
      <c r="B997" s="104" t="s">
        <v>27</v>
      </c>
      <c r="C997" s="51">
        <v>220</v>
      </c>
      <c r="D997" s="51">
        <v>220</v>
      </c>
    </row>
    <row r="998" spans="1:4" s="40" customFormat="1" ht="12.75" customHeight="1" hidden="1">
      <c r="A998" s="104"/>
      <c r="B998" s="104"/>
      <c r="C998" s="51">
        <v>220</v>
      </c>
      <c r="D998" s="51">
        <v>220</v>
      </c>
    </row>
    <row r="999" spans="1:4" s="5" customFormat="1" ht="14.25" customHeight="1">
      <c r="A999" s="46">
        <v>123</v>
      </c>
      <c r="B999" s="117" t="s">
        <v>127</v>
      </c>
      <c r="C999" s="117"/>
      <c r="D999" s="117"/>
    </row>
    <row r="1000" spans="1:4" s="5" customFormat="1" ht="1.5" customHeight="1" hidden="1" thickBot="1">
      <c r="A1000" s="104"/>
      <c r="B1000" s="104" t="s">
        <v>17</v>
      </c>
      <c r="C1000" s="51">
        <v>55</v>
      </c>
      <c r="D1000" s="51">
        <v>35</v>
      </c>
    </row>
    <row r="1001" spans="1:4" s="5" customFormat="1" ht="14.25" customHeight="1">
      <c r="A1001" s="104"/>
      <c r="B1001" s="104"/>
      <c r="C1001" s="51">
        <v>55</v>
      </c>
      <c r="D1001" s="51">
        <v>35</v>
      </c>
    </row>
    <row r="1002" spans="1:4" s="5" customFormat="1" ht="0.75" customHeight="1" hidden="1" thickBot="1">
      <c r="A1002" s="104"/>
      <c r="B1002" s="104" t="s">
        <v>7</v>
      </c>
      <c r="C1002" s="51">
        <v>89</v>
      </c>
      <c r="D1002" s="51">
        <v>50</v>
      </c>
    </row>
    <row r="1003" spans="1:4" s="5" customFormat="1" ht="14.25" customHeight="1">
      <c r="A1003" s="104"/>
      <c r="B1003" s="104"/>
      <c r="C1003" s="51">
        <v>89</v>
      </c>
      <c r="D1003" s="51">
        <v>50</v>
      </c>
    </row>
    <row r="1004" spans="1:4" s="5" customFormat="1" ht="0.75" customHeight="1" hidden="1">
      <c r="A1004" s="104"/>
      <c r="B1004" s="104" t="s">
        <v>27</v>
      </c>
      <c r="C1004" s="51">
        <v>982</v>
      </c>
      <c r="D1004" s="51">
        <v>239</v>
      </c>
    </row>
    <row r="1005" spans="1:4" s="5" customFormat="1" ht="14.25" customHeight="1">
      <c r="A1005" s="104"/>
      <c r="B1005" s="104"/>
      <c r="C1005" s="51">
        <v>982</v>
      </c>
      <c r="D1005" s="51">
        <v>239</v>
      </c>
    </row>
    <row r="1006" spans="1:4" s="5" customFormat="1" ht="12.75" customHeight="1" hidden="1" thickBot="1">
      <c r="A1006" s="104"/>
      <c r="B1006" s="104" t="s">
        <v>27</v>
      </c>
      <c r="C1006" s="51">
        <v>455</v>
      </c>
      <c r="D1006" s="51">
        <v>455</v>
      </c>
    </row>
    <row r="1007" spans="1:4" s="5" customFormat="1" ht="13.5" customHeight="1">
      <c r="A1007" s="104"/>
      <c r="B1007" s="104"/>
      <c r="C1007" s="51">
        <v>455</v>
      </c>
      <c r="D1007" s="51">
        <v>455</v>
      </c>
    </row>
    <row r="1008" spans="1:4" s="5" customFormat="1" ht="29.25" customHeight="1" hidden="1">
      <c r="A1008" s="104"/>
      <c r="B1008" s="104" t="s">
        <v>5</v>
      </c>
      <c r="C1008" s="51">
        <v>859</v>
      </c>
      <c r="D1008" s="51">
        <v>202</v>
      </c>
    </row>
    <row r="1009" spans="1:4" s="5" customFormat="1" ht="12.75" customHeight="1">
      <c r="A1009" s="104"/>
      <c r="B1009" s="104"/>
      <c r="C1009" s="51">
        <v>859</v>
      </c>
      <c r="D1009" s="51">
        <v>202</v>
      </c>
    </row>
    <row r="1010" spans="1:4" s="5" customFormat="1" ht="27.75" customHeight="1">
      <c r="A1010" s="59">
        <v>124</v>
      </c>
      <c r="B1010" s="117" t="s">
        <v>176</v>
      </c>
      <c r="C1010" s="117"/>
      <c r="D1010" s="117"/>
    </row>
    <row r="1011" spans="1:4" s="5" customFormat="1" ht="18" customHeight="1" hidden="1">
      <c r="A1011" s="104"/>
      <c r="B1011" s="104" t="s">
        <v>27</v>
      </c>
      <c r="C1011" s="51">
        <v>1642</v>
      </c>
      <c r="D1011" s="51">
        <v>424</v>
      </c>
    </row>
    <row r="1012" spans="1:4" s="5" customFormat="1" ht="16.5" customHeight="1">
      <c r="A1012" s="104"/>
      <c r="B1012" s="104"/>
      <c r="C1012" s="51">
        <v>1642</v>
      </c>
      <c r="D1012" s="51">
        <v>424</v>
      </c>
    </row>
    <row r="1013" spans="1:4" s="5" customFormat="1" ht="14.25" customHeight="1">
      <c r="A1013" s="104"/>
      <c r="B1013" s="104" t="s">
        <v>27</v>
      </c>
      <c r="C1013" s="51">
        <v>445</v>
      </c>
      <c r="D1013" s="51">
        <v>445</v>
      </c>
    </row>
    <row r="1014" spans="1:4" s="5" customFormat="1" ht="0.75" customHeight="1" hidden="1" thickBot="1">
      <c r="A1014" s="104"/>
      <c r="B1014" s="104"/>
      <c r="C1014" s="51">
        <v>445</v>
      </c>
      <c r="D1014" s="51">
        <v>445</v>
      </c>
    </row>
    <row r="1015" spans="1:4" s="5" customFormat="1" ht="15.75" customHeight="1" hidden="1">
      <c r="A1015" s="46" t="s">
        <v>25</v>
      </c>
      <c r="B1015" s="46"/>
      <c r="C1015" s="51">
        <v>591</v>
      </c>
      <c r="D1015" s="51">
        <v>183</v>
      </c>
    </row>
    <row r="1016" spans="1:4" s="5" customFormat="1" ht="12.75" customHeight="1">
      <c r="A1016" s="46"/>
      <c r="B1016" s="46" t="s">
        <v>25</v>
      </c>
      <c r="C1016" s="51">
        <v>591</v>
      </c>
      <c r="D1016" s="51">
        <v>183</v>
      </c>
    </row>
    <row r="1017" spans="1:4" s="1" customFormat="1" ht="28.5" customHeight="1">
      <c r="A1017" s="59">
        <v>125</v>
      </c>
      <c r="B1017" s="117" t="s">
        <v>177</v>
      </c>
      <c r="C1017" s="117"/>
      <c r="D1017" s="117"/>
    </row>
    <row r="1018" spans="1:4" ht="15" hidden="1">
      <c r="A1018" s="104"/>
      <c r="B1018" s="104" t="s">
        <v>6</v>
      </c>
      <c r="C1018" s="51">
        <v>425</v>
      </c>
      <c r="D1018" s="51">
        <v>200</v>
      </c>
    </row>
    <row r="1019" spans="1:4" ht="15">
      <c r="A1019" s="104"/>
      <c r="B1019" s="104"/>
      <c r="C1019" s="51">
        <v>425</v>
      </c>
      <c r="D1019" s="51">
        <v>200</v>
      </c>
    </row>
    <row r="1020" spans="1:4" ht="15" hidden="1">
      <c r="A1020" s="104"/>
      <c r="B1020" s="104" t="s">
        <v>27</v>
      </c>
      <c r="C1020" s="51">
        <v>200</v>
      </c>
      <c r="D1020" s="51">
        <v>200</v>
      </c>
    </row>
    <row r="1021" spans="1:4" ht="15">
      <c r="A1021" s="104"/>
      <c r="B1021" s="104"/>
      <c r="C1021" s="51">
        <v>200</v>
      </c>
      <c r="D1021" s="51">
        <v>200</v>
      </c>
    </row>
    <row r="1022" spans="1:4" ht="0.75" customHeight="1" hidden="1">
      <c r="A1022" s="104"/>
      <c r="B1022" s="104" t="s">
        <v>5</v>
      </c>
      <c r="C1022" s="51">
        <v>433</v>
      </c>
      <c r="D1022" s="51">
        <v>233</v>
      </c>
    </row>
    <row r="1023" spans="1:4" ht="15">
      <c r="A1023" s="104"/>
      <c r="B1023" s="104"/>
      <c r="C1023" s="51">
        <v>433</v>
      </c>
      <c r="D1023" s="51">
        <v>233</v>
      </c>
    </row>
    <row r="1024" spans="1:4" ht="15">
      <c r="A1024" s="46">
        <v>126</v>
      </c>
      <c r="B1024" s="117" t="s">
        <v>128</v>
      </c>
      <c r="C1024" s="117"/>
      <c r="D1024" s="117"/>
    </row>
    <row r="1025" spans="1:4" ht="0.75" customHeight="1" hidden="1">
      <c r="A1025" s="104"/>
      <c r="B1025" s="104" t="s">
        <v>7</v>
      </c>
      <c r="C1025" s="51">
        <v>65</v>
      </c>
      <c r="D1025" s="51">
        <v>60</v>
      </c>
    </row>
    <row r="1026" spans="1:4" ht="15">
      <c r="A1026" s="104"/>
      <c r="B1026" s="104"/>
      <c r="C1026" s="51">
        <v>65</v>
      </c>
      <c r="D1026" s="51">
        <v>60</v>
      </c>
    </row>
    <row r="1027" spans="1:4" ht="0.75" customHeight="1" hidden="1">
      <c r="A1027" s="104"/>
      <c r="B1027" s="104" t="s">
        <v>27</v>
      </c>
      <c r="C1027" s="51">
        <v>800</v>
      </c>
      <c r="D1027" s="51">
        <v>440</v>
      </c>
    </row>
    <row r="1028" spans="1:4" ht="15">
      <c r="A1028" s="104"/>
      <c r="B1028" s="104"/>
      <c r="C1028" s="51">
        <v>800</v>
      </c>
      <c r="D1028" s="51">
        <v>440</v>
      </c>
    </row>
    <row r="1029" spans="1:4" ht="0.75" customHeight="1" hidden="1">
      <c r="A1029" s="104"/>
      <c r="B1029" s="104" t="s">
        <v>27</v>
      </c>
      <c r="C1029" s="51">
        <v>230</v>
      </c>
      <c r="D1029" s="51">
        <v>230</v>
      </c>
    </row>
    <row r="1030" spans="1:4" ht="14.25" customHeight="1">
      <c r="A1030" s="104"/>
      <c r="B1030" s="104"/>
      <c r="C1030" s="51">
        <v>230</v>
      </c>
      <c r="D1030" s="51">
        <v>230</v>
      </c>
    </row>
    <row r="1031" spans="1:4" s="41" customFormat="1" ht="2.25" customHeight="1" hidden="1">
      <c r="A1031" s="59">
        <v>141</v>
      </c>
      <c r="B1031" s="117" t="s">
        <v>169</v>
      </c>
      <c r="C1031" s="117"/>
      <c r="D1031" s="117"/>
    </row>
    <row r="1032" spans="1:4" s="41" customFormat="1" ht="2.25" customHeight="1" hidden="1">
      <c r="A1032" s="104"/>
      <c r="B1032" s="104" t="s">
        <v>7</v>
      </c>
      <c r="C1032" s="51">
        <v>341</v>
      </c>
      <c r="D1032" s="51">
        <v>122</v>
      </c>
    </row>
    <row r="1033" spans="1:4" s="41" customFormat="1" ht="2.25" customHeight="1" hidden="1">
      <c r="A1033" s="104"/>
      <c r="B1033" s="104"/>
      <c r="C1033" s="51">
        <v>341</v>
      </c>
      <c r="D1033" s="51">
        <v>122</v>
      </c>
    </row>
    <row r="1034" spans="1:4" s="41" customFormat="1" ht="15" hidden="1">
      <c r="A1034" s="104"/>
      <c r="B1034" s="104" t="s">
        <v>6</v>
      </c>
      <c r="C1034" s="51">
        <v>424</v>
      </c>
      <c r="D1034" s="51">
        <v>80</v>
      </c>
    </row>
    <row r="1035" spans="1:4" s="41" customFormat="1" ht="1.5" customHeight="1" hidden="1">
      <c r="A1035" s="104"/>
      <c r="B1035" s="104"/>
      <c r="C1035" s="51">
        <v>424</v>
      </c>
      <c r="D1035" s="51">
        <v>80</v>
      </c>
    </row>
    <row r="1036" spans="1:4" s="41" customFormat="1" ht="15" hidden="1">
      <c r="A1036" s="104"/>
      <c r="B1036" s="104" t="s">
        <v>27</v>
      </c>
      <c r="C1036" s="51">
        <v>2341</v>
      </c>
      <c r="D1036" s="51">
        <v>200</v>
      </c>
    </row>
    <row r="1037" spans="1:4" s="41" customFormat="1" ht="15" hidden="1">
      <c r="A1037" s="104"/>
      <c r="B1037" s="104"/>
      <c r="C1037" s="51">
        <v>2341</v>
      </c>
      <c r="D1037" s="51">
        <v>200</v>
      </c>
    </row>
    <row r="1038" spans="1:4" s="41" customFormat="1" ht="0.75" customHeight="1" hidden="1">
      <c r="A1038" s="104"/>
      <c r="B1038" s="104" t="s">
        <v>5</v>
      </c>
      <c r="C1038" s="51">
        <v>285</v>
      </c>
      <c r="D1038" s="51">
        <v>186</v>
      </c>
    </row>
    <row r="1039" spans="1:4" s="41" customFormat="1" ht="15" hidden="1">
      <c r="A1039" s="104"/>
      <c r="B1039" s="104"/>
      <c r="C1039" s="51">
        <v>285</v>
      </c>
      <c r="D1039" s="51">
        <v>186</v>
      </c>
    </row>
    <row r="1040" spans="1:4" ht="15">
      <c r="A1040" s="46">
        <v>127</v>
      </c>
      <c r="B1040" s="117" t="s">
        <v>129</v>
      </c>
      <c r="C1040" s="117"/>
      <c r="D1040" s="117"/>
    </row>
    <row r="1041" spans="1:4" ht="15" hidden="1">
      <c r="A1041" s="104"/>
      <c r="B1041" s="104" t="s">
        <v>6</v>
      </c>
      <c r="C1041" s="51">
        <v>360</v>
      </c>
      <c r="D1041" s="51">
        <v>104</v>
      </c>
    </row>
    <row r="1042" spans="1:4" ht="14.25" customHeight="1">
      <c r="A1042" s="104"/>
      <c r="B1042" s="104"/>
      <c r="C1042" s="51">
        <v>360</v>
      </c>
      <c r="D1042" s="51">
        <v>104</v>
      </c>
    </row>
    <row r="1043" spans="1:4" ht="15" hidden="1">
      <c r="A1043" s="104"/>
      <c r="B1043" s="104" t="s">
        <v>27</v>
      </c>
      <c r="C1043" s="51">
        <v>611</v>
      </c>
      <c r="D1043" s="51">
        <v>220</v>
      </c>
    </row>
    <row r="1044" spans="1:4" ht="14.25" customHeight="1">
      <c r="A1044" s="104"/>
      <c r="B1044" s="104"/>
      <c r="C1044" s="51">
        <v>611</v>
      </c>
      <c r="D1044" s="51">
        <v>220</v>
      </c>
    </row>
    <row r="1045" spans="1:4" ht="15" hidden="1">
      <c r="A1045" s="104"/>
      <c r="B1045" s="104" t="s">
        <v>25</v>
      </c>
      <c r="C1045" s="51">
        <v>338</v>
      </c>
      <c r="D1045" s="51">
        <v>78</v>
      </c>
    </row>
    <row r="1046" spans="1:4" ht="15">
      <c r="A1046" s="104"/>
      <c r="B1046" s="104"/>
      <c r="C1046" s="51">
        <v>338</v>
      </c>
      <c r="D1046" s="51">
        <v>78</v>
      </c>
    </row>
    <row r="1047" spans="1:4" ht="0.75" customHeight="1" hidden="1">
      <c r="A1047" s="104"/>
      <c r="B1047" s="104" t="s">
        <v>5</v>
      </c>
      <c r="C1047" s="51">
        <v>627</v>
      </c>
      <c r="D1047" s="51">
        <v>125</v>
      </c>
    </row>
    <row r="1048" spans="1:4" ht="15">
      <c r="A1048" s="104"/>
      <c r="B1048" s="104"/>
      <c r="C1048" s="51">
        <v>627</v>
      </c>
      <c r="D1048" s="51">
        <v>125</v>
      </c>
    </row>
    <row r="1049" spans="1:4" ht="15">
      <c r="A1049" s="46">
        <v>128</v>
      </c>
      <c r="B1049" s="117" t="s">
        <v>130</v>
      </c>
      <c r="C1049" s="117"/>
      <c r="D1049" s="117"/>
    </row>
    <row r="1050" spans="1:4" ht="0.75" customHeight="1" hidden="1">
      <c r="A1050" s="104"/>
      <c r="B1050" s="104" t="s">
        <v>6</v>
      </c>
      <c r="C1050" s="51">
        <v>1051</v>
      </c>
      <c r="D1050" s="51">
        <v>260</v>
      </c>
    </row>
    <row r="1051" spans="1:4" ht="15">
      <c r="A1051" s="104"/>
      <c r="B1051" s="104"/>
      <c r="C1051" s="51">
        <v>1051</v>
      </c>
      <c r="D1051" s="51">
        <v>260</v>
      </c>
    </row>
    <row r="1052" spans="1:4" ht="15" hidden="1">
      <c r="A1052" s="104"/>
      <c r="B1052" s="104" t="s">
        <v>32</v>
      </c>
      <c r="C1052" s="51">
        <v>743</v>
      </c>
      <c r="D1052" s="51">
        <v>200</v>
      </c>
    </row>
    <row r="1053" spans="1:4" ht="14.25" customHeight="1">
      <c r="A1053" s="104"/>
      <c r="B1053" s="104"/>
      <c r="C1053" s="51">
        <v>743</v>
      </c>
      <c r="D1053" s="51">
        <v>200</v>
      </c>
    </row>
    <row r="1054" spans="1:4" ht="15" hidden="1">
      <c r="A1054" s="104"/>
      <c r="B1054" s="104" t="s">
        <v>27</v>
      </c>
      <c r="C1054" s="51">
        <v>1101</v>
      </c>
      <c r="D1054" s="51">
        <v>810</v>
      </c>
    </row>
    <row r="1055" spans="1:4" ht="15">
      <c r="A1055" s="104"/>
      <c r="B1055" s="104"/>
      <c r="C1055" s="51">
        <v>1101</v>
      </c>
      <c r="D1055" s="51">
        <v>810</v>
      </c>
    </row>
    <row r="1056" spans="1:4" ht="0.75" customHeight="1" hidden="1">
      <c r="A1056" s="104"/>
      <c r="B1056" s="104" t="s">
        <v>5</v>
      </c>
      <c r="C1056" s="51">
        <v>875</v>
      </c>
      <c r="D1056" s="51">
        <v>125</v>
      </c>
    </row>
    <row r="1057" spans="1:4" ht="15">
      <c r="A1057" s="104"/>
      <c r="B1057" s="104"/>
      <c r="C1057" s="51">
        <v>875</v>
      </c>
      <c r="D1057" s="51">
        <v>125</v>
      </c>
    </row>
    <row r="1058" spans="1:4" ht="15">
      <c r="A1058" s="46">
        <v>129</v>
      </c>
      <c r="B1058" s="117" t="s">
        <v>131</v>
      </c>
      <c r="C1058" s="117"/>
      <c r="D1058" s="117"/>
    </row>
    <row r="1059" spans="1:4" ht="0.75" customHeight="1" hidden="1">
      <c r="A1059" s="104"/>
      <c r="B1059" s="104" t="s">
        <v>27</v>
      </c>
      <c r="C1059" s="51">
        <v>973</v>
      </c>
      <c r="D1059" s="51">
        <v>325</v>
      </c>
    </row>
    <row r="1060" spans="1:4" ht="15">
      <c r="A1060" s="104"/>
      <c r="B1060" s="104"/>
      <c r="C1060" s="51">
        <v>973</v>
      </c>
      <c r="D1060" s="51">
        <v>325</v>
      </c>
    </row>
    <row r="1061" spans="1:4" ht="15" hidden="1">
      <c r="A1061" s="104"/>
      <c r="B1061" s="104" t="s">
        <v>27</v>
      </c>
      <c r="C1061" s="51">
        <v>220</v>
      </c>
      <c r="D1061" s="51">
        <v>210</v>
      </c>
    </row>
    <row r="1062" spans="1:4" ht="14.25" customHeight="1">
      <c r="A1062" s="104"/>
      <c r="B1062" s="104"/>
      <c r="C1062" s="51">
        <v>220</v>
      </c>
      <c r="D1062" s="51">
        <v>210</v>
      </c>
    </row>
    <row r="1063" spans="1:4" ht="15" hidden="1">
      <c r="A1063" s="104"/>
      <c r="B1063" s="104" t="s">
        <v>5</v>
      </c>
      <c r="C1063" s="51">
        <v>230</v>
      </c>
      <c r="D1063" s="51">
        <v>220</v>
      </c>
    </row>
    <row r="1064" spans="1:4" ht="15">
      <c r="A1064" s="104"/>
      <c r="B1064" s="104"/>
      <c r="C1064" s="51">
        <v>230</v>
      </c>
      <c r="D1064" s="51">
        <v>220</v>
      </c>
    </row>
    <row r="1065" spans="1:4" ht="15">
      <c r="A1065" s="46">
        <v>130</v>
      </c>
      <c r="B1065" s="117" t="s">
        <v>132</v>
      </c>
      <c r="C1065" s="117"/>
      <c r="D1065" s="117"/>
    </row>
    <row r="1066" spans="1:4" ht="15" hidden="1">
      <c r="A1066" s="104"/>
      <c r="B1066" s="104" t="s">
        <v>27</v>
      </c>
      <c r="C1066" s="51">
        <v>149</v>
      </c>
      <c r="D1066" s="51">
        <v>149</v>
      </c>
    </row>
    <row r="1067" spans="1:4" ht="15">
      <c r="A1067" s="104"/>
      <c r="B1067" s="104"/>
      <c r="C1067" s="51">
        <v>149</v>
      </c>
      <c r="D1067" s="51">
        <v>149</v>
      </c>
    </row>
    <row r="1068" spans="1:4" s="41" customFormat="1" ht="14.25" customHeight="1" hidden="1">
      <c r="A1068" s="46">
        <v>146</v>
      </c>
      <c r="B1068" s="117" t="s">
        <v>149</v>
      </c>
      <c r="C1068" s="117"/>
      <c r="D1068" s="117"/>
    </row>
    <row r="1069" spans="1:4" s="41" customFormat="1" ht="15" hidden="1">
      <c r="A1069" s="104"/>
      <c r="B1069" s="104" t="s">
        <v>6</v>
      </c>
      <c r="C1069" s="51">
        <v>474</v>
      </c>
      <c r="D1069" s="51">
        <v>300</v>
      </c>
    </row>
    <row r="1070" spans="1:4" s="41" customFormat="1" ht="1.5" customHeight="1" hidden="1">
      <c r="A1070" s="104"/>
      <c r="B1070" s="104"/>
      <c r="C1070" s="51">
        <v>474</v>
      </c>
      <c r="D1070" s="51">
        <v>300</v>
      </c>
    </row>
    <row r="1071" spans="1:4" s="41" customFormat="1" ht="0.75" customHeight="1" hidden="1">
      <c r="A1071" s="104"/>
      <c r="B1071" s="104" t="s">
        <v>27</v>
      </c>
      <c r="C1071" s="51">
        <v>78</v>
      </c>
      <c r="D1071" s="51">
        <v>38</v>
      </c>
    </row>
    <row r="1072" spans="1:4" s="41" customFormat="1" ht="0.75" customHeight="1" hidden="1">
      <c r="A1072" s="104"/>
      <c r="B1072" s="104"/>
      <c r="C1072" s="51">
        <v>78</v>
      </c>
      <c r="D1072" s="51">
        <v>38</v>
      </c>
    </row>
    <row r="1073" spans="1:4" s="41" customFormat="1" ht="0.75" customHeight="1" hidden="1">
      <c r="A1073" s="104"/>
      <c r="B1073" s="104" t="s">
        <v>27</v>
      </c>
      <c r="C1073" s="51">
        <v>649</v>
      </c>
      <c r="D1073" s="51">
        <v>649</v>
      </c>
    </row>
    <row r="1074" spans="1:4" s="41" customFormat="1" ht="14.25" customHeight="1" hidden="1">
      <c r="A1074" s="104"/>
      <c r="B1074" s="104"/>
      <c r="C1074" s="51">
        <v>649</v>
      </c>
      <c r="D1074" s="51">
        <v>649</v>
      </c>
    </row>
    <row r="1075" spans="1:4" s="41" customFormat="1" ht="0.75" customHeight="1" hidden="1">
      <c r="A1075" s="104"/>
      <c r="B1075" s="104" t="s">
        <v>25</v>
      </c>
      <c r="C1075" s="51">
        <v>453</v>
      </c>
      <c r="D1075" s="51">
        <v>45</v>
      </c>
    </row>
    <row r="1076" spans="1:4" s="41" customFormat="1" ht="0.75" customHeight="1" hidden="1">
      <c r="A1076" s="104"/>
      <c r="B1076" s="104"/>
      <c r="C1076" s="51">
        <v>453</v>
      </c>
      <c r="D1076" s="51">
        <v>45</v>
      </c>
    </row>
    <row r="1077" spans="1:4" s="41" customFormat="1" ht="15" hidden="1">
      <c r="A1077" s="104"/>
      <c r="B1077" s="104" t="s">
        <v>5</v>
      </c>
      <c r="C1077" s="51">
        <v>392</v>
      </c>
      <c r="D1077" s="51">
        <v>131</v>
      </c>
    </row>
    <row r="1078" spans="1:4" s="41" customFormat="1" ht="15" hidden="1">
      <c r="A1078" s="104"/>
      <c r="B1078" s="104"/>
      <c r="C1078" s="51">
        <v>392</v>
      </c>
      <c r="D1078" s="51">
        <v>131</v>
      </c>
    </row>
    <row r="1079" spans="1:4" ht="30" customHeight="1">
      <c r="A1079" s="59">
        <v>131</v>
      </c>
      <c r="B1079" s="117" t="s">
        <v>208</v>
      </c>
      <c r="C1079" s="117"/>
      <c r="D1079" s="117"/>
    </row>
    <row r="1080" spans="1:4" ht="0.75" customHeight="1" hidden="1">
      <c r="A1080" s="104"/>
      <c r="B1080" s="104" t="s">
        <v>6</v>
      </c>
      <c r="C1080" s="51">
        <v>467</v>
      </c>
      <c r="D1080" s="51">
        <v>100</v>
      </c>
    </row>
    <row r="1081" spans="1:4" ht="15">
      <c r="A1081" s="104"/>
      <c r="B1081" s="104"/>
      <c r="C1081" s="51">
        <v>467</v>
      </c>
      <c r="D1081" s="51">
        <v>100</v>
      </c>
    </row>
    <row r="1082" spans="1:4" ht="15" hidden="1">
      <c r="A1082" s="104"/>
      <c r="B1082" s="104" t="s">
        <v>27</v>
      </c>
      <c r="C1082" s="51">
        <v>1733</v>
      </c>
      <c r="D1082" s="51">
        <v>50</v>
      </c>
    </row>
    <row r="1083" spans="1:4" ht="15">
      <c r="A1083" s="104"/>
      <c r="B1083" s="104"/>
      <c r="C1083" s="51">
        <v>1733</v>
      </c>
      <c r="D1083" s="51">
        <v>50</v>
      </c>
    </row>
    <row r="1084" spans="1:4" ht="0.75" customHeight="1" hidden="1">
      <c r="A1084" s="104"/>
      <c r="B1084" s="104" t="s">
        <v>27</v>
      </c>
      <c r="C1084" s="51">
        <v>448</v>
      </c>
      <c r="D1084" s="51">
        <v>448</v>
      </c>
    </row>
    <row r="1085" spans="1:4" ht="15.75" thickBot="1">
      <c r="A1085" s="110"/>
      <c r="B1085" s="110"/>
      <c r="C1085" s="60">
        <v>448</v>
      </c>
      <c r="D1085" s="60">
        <v>448</v>
      </c>
    </row>
    <row r="1086" spans="1:4" ht="0.75" customHeight="1" hidden="1" thickBot="1">
      <c r="A1086" s="53"/>
      <c r="B1086" s="53"/>
      <c r="C1086" s="52"/>
      <c r="D1086" s="52">
        <v>10171</v>
      </c>
    </row>
    <row r="1087" spans="1:4" ht="15" thickBot="1">
      <c r="A1087" s="109" t="s">
        <v>8</v>
      </c>
      <c r="B1087" s="109"/>
      <c r="C1087" s="52">
        <f>C1085+C1083+C1081+C1067+C1064+C1062+C1060+C1057+C1055+C1053+C1051+C1048+C1046+C1044+C1042+C1030+C1028+C1026+C1023+C1021+C1019+C1016+C1013+C1012+C1009+C1007+C1005+C1003+C1001+C994+C992+C991+C989</f>
        <v>19553</v>
      </c>
      <c r="D1087" s="52">
        <f>D1085+D1083+D1081+D1067+D1064+D1062+D1060+D1057+D1055+D1053+D1051+D1048+D1046+D1044+D1042+D1030+D1028+D1026+D1023+D1021+D1019+D1016+D1013+D1012+D1009+D1007+D1005+D1003+D1001+D994+D992+D991+D989</f>
        <v>7880</v>
      </c>
    </row>
    <row r="1088" spans="1:4" ht="15" customHeight="1" thickBot="1">
      <c r="A1088" s="125" t="s">
        <v>48</v>
      </c>
      <c r="B1088" s="141"/>
      <c r="C1088" s="141"/>
      <c r="D1088" s="161"/>
    </row>
    <row r="1089" spans="1:4" ht="15">
      <c r="A1089" s="48">
        <v>132</v>
      </c>
      <c r="B1089" s="140" t="s">
        <v>133</v>
      </c>
      <c r="C1089" s="140"/>
      <c r="D1089" s="140"/>
    </row>
    <row r="1090" spans="1:4" ht="15" customHeight="1" hidden="1">
      <c r="A1090" s="104"/>
      <c r="B1090" s="104" t="s">
        <v>11</v>
      </c>
      <c r="C1090" s="116">
        <v>527</v>
      </c>
      <c r="D1090" s="116">
        <v>527</v>
      </c>
    </row>
    <row r="1091" spans="1:4" ht="12.75">
      <c r="A1091" s="104"/>
      <c r="B1091" s="104"/>
      <c r="C1091" s="116"/>
      <c r="D1091" s="116"/>
    </row>
    <row r="1092" spans="1:4" ht="1.5" customHeight="1">
      <c r="A1092" s="104"/>
      <c r="B1092" s="104" t="s">
        <v>20</v>
      </c>
      <c r="C1092" s="116">
        <v>100</v>
      </c>
      <c r="D1092" s="116">
        <v>100</v>
      </c>
    </row>
    <row r="1093" spans="1:4" ht="12.75">
      <c r="A1093" s="104"/>
      <c r="B1093" s="104"/>
      <c r="C1093" s="116"/>
      <c r="D1093" s="116"/>
    </row>
    <row r="1094" spans="1:4" ht="29.25" customHeight="1">
      <c r="A1094" s="59">
        <v>133</v>
      </c>
      <c r="B1094" s="117" t="s">
        <v>134</v>
      </c>
      <c r="C1094" s="117"/>
      <c r="D1094" s="117"/>
    </row>
    <row r="1095" spans="1:4" ht="15" customHeight="1" hidden="1">
      <c r="A1095" s="104"/>
      <c r="B1095" s="104" t="s">
        <v>11</v>
      </c>
      <c r="C1095" s="116">
        <v>337</v>
      </c>
      <c r="D1095" s="116">
        <v>337</v>
      </c>
    </row>
    <row r="1096" spans="1:4" ht="12.75">
      <c r="A1096" s="104"/>
      <c r="B1096" s="104"/>
      <c r="C1096" s="116"/>
      <c r="D1096" s="116"/>
    </row>
    <row r="1097" spans="1:4" ht="0.75" customHeight="1">
      <c r="A1097" s="104"/>
      <c r="B1097" s="104" t="s">
        <v>20</v>
      </c>
      <c r="C1097" s="116">
        <v>132</v>
      </c>
      <c r="D1097" s="116">
        <v>132</v>
      </c>
    </row>
    <row r="1098" spans="1:4" ht="12.75">
      <c r="A1098" s="104"/>
      <c r="B1098" s="104"/>
      <c r="C1098" s="116"/>
      <c r="D1098" s="116"/>
    </row>
    <row r="1099" spans="1:4" ht="0.75" customHeight="1" hidden="1">
      <c r="A1099" s="104"/>
      <c r="B1099" s="104" t="s">
        <v>14</v>
      </c>
      <c r="C1099" s="51">
        <v>182</v>
      </c>
      <c r="D1099" s="51">
        <v>182</v>
      </c>
    </row>
    <row r="1100" spans="1:4" ht="15">
      <c r="A1100" s="104"/>
      <c r="B1100" s="104"/>
      <c r="C1100" s="51">
        <v>182</v>
      </c>
      <c r="D1100" s="51">
        <v>182</v>
      </c>
    </row>
    <row r="1101" spans="1:4" ht="28.5" customHeight="1">
      <c r="A1101" s="59">
        <v>134</v>
      </c>
      <c r="B1101" s="117" t="s">
        <v>135</v>
      </c>
      <c r="C1101" s="117"/>
      <c r="D1101" s="117"/>
    </row>
    <row r="1102" spans="1:4" ht="15" customHeight="1" hidden="1">
      <c r="A1102" s="104"/>
      <c r="B1102" s="104" t="s">
        <v>11</v>
      </c>
      <c r="C1102" s="116">
        <v>336</v>
      </c>
      <c r="D1102" s="116">
        <v>156</v>
      </c>
    </row>
    <row r="1103" spans="1:4" ht="12.75">
      <c r="A1103" s="104"/>
      <c r="B1103" s="104"/>
      <c r="C1103" s="116"/>
      <c r="D1103" s="116"/>
    </row>
    <row r="1104" spans="1:4" ht="15" customHeight="1" hidden="1">
      <c r="A1104" s="104"/>
      <c r="B1104" s="104" t="s">
        <v>20</v>
      </c>
      <c r="C1104" s="116">
        <v>174</v>
      </c>
      <c r="D1104" s="116">
        <v>174</v>
      </c>
    </row>
    <row r="1105" spans="1:4" ht="12.75">
      <c r="A1105" s="104"/>
      <c r="B1105" s="104"/>
      <c r="C1105" s="116"/>
      <c r="D1105" s="116"/>
    </row>
    <row r="1106" spans="1:4" ht="28.5" customHeight="1">
      <c r="A1106" s="59">
        <v>135</v>
      </c>
      <c r="B1106" s="117" t="s">
        <v>136</v>
      </c>
      <c r="C1106" s="117"/>
      <c r="D1106" s="117"/>
    </row>
    <row r="1107" spans="1:4" ht="15" customHeight="1" hidden="1">
      <c r="A1107" s="104"/>
      <c r="B1107" s="104" t="s">
        <v>11</v>
      </c>
      <c r="C1107" s="116">
        <v>274</v>
      </c>
      <c r="D1107" s="116">
        <v>274</v>
      </c>
    </row>
    <row r="1108" spans="1:4" ht="14.25" customHeight="1">
      <c r="A1108" s="104"/>
      <c r="B1108" s="104"/>
      <c r="C1108" s="116"/>
      <c r="D1108" s="116"/>
    </row>
    <row r="1109" spans="1:4" ht="12.75" hidden="1">
      <c r="A1109" s="104"/>
      <c r="B1109" s="104" t="s">
        <v>20</v>
      </c>
      <c r="C1109" s="116">
        <v>155</v>
      </c>
      <c r="D1109" s="116">
        <v>155</v>
      </c>
    </row>
    <row r="1110" spans="1:4" ht="12.75">
      <c r="A1110" s="104"/>
      <c r="B1110" s="104"/>
      <c r="C1110" s="116"/>
      <c r="D1110" s="116"/>
    </row>
    <row r="1111" spans="1:4" ht="28.5" customHeight="1">
      <c r="A1111" s="59">
        <v>136</v>
      </c>
      <c r="B1111" s="117" t="s">
        <v>137</v>
      </c>
      <c r="C1111" s="117"/>
      <c r="D1111" s="117"/>
    </row>
    <row r="1112" spans="1:4" ht="15" customHeight="1" hidden="1">
      <c r="A1112" s="104"/>
      <c r="B1112" s="104" t="s">
        <v>11</v>
      </c>
      <c r="C1112" s="116">
        <v>407</v>
      </c>
      <c r="D1112" s="116">
        <v>407</v>
      </c>
    </row>
    <row r="1113" spans="1:4" ht="12.75">
      <c r="A1113" s="104"/>
      <c r="B1113" s="104"/>
      <c r="C1113" s="116"/>
      <c r="D1113" s="116"/>
    </row>
    <row r="1114" spans="1:4" ht="0.75" customHeight="1">
      <c r="A1114" s="104"/>
      <c r="B1114" s="104" t="s">
        <v>20</v>
      </c>
      <c r="C1114" s="116">
        <v>100</v>
      </c>
      <c r="D1114" s="116">
        <v>100</v>
      </c>
    </row>
    <row r="1115" spans="1:4" ht="15" customHeight="1" thickBot="1">
      <c r="A1115" s="110"/>
      <c r="B1115" s="110"/>
      <c r="C1115" s="122"/>
      <c r="D1115" s="122"/>
    </row>
    <row r="1116" spans="1:4" ht="15" customHeight="1" hidden="1" thickBot="1">
      <c r="A1116" s="53"/>
      <c r="B1116" s="53"/>
      <c r="C1116" s="52"/>
      <c r="D1116" s="52">
        <v>2544</v>
      </c>
    </row>
    <row r="1117" spans="1:4" ht="15" thickBot="1">
      <c r="A1117" s="183" t="s">
        <v>8</v>
      </c>
      <c r="B1117" s="183"/>
      <c r="C1117" s="52">
        <f>C1090+C1092+C1095+C1097+C1100+C1102+C1104+C1107+C1109+C1112+C1114</f>
        <v>2724</v>
      </c>
      <c r="D1117" s="52">
        <f>D1090+D1092+D1095+D1097+D1100+D1102+D1104+D1107+D1109+D1112+D1114</f>
        <v>2544</v>
      </c>
    </row>
    <row r="1118" spans="1:4" ht="14.25" customHeight="1" thickBot="1">
      <c r="A1118" s="125" t="s">
        <v>49</v>
      </c>
      <c r="B1118" s="141"/>
      <c r="C1118" s="141"/>
      <c r="D1118" s="161"/>
    </row>
    <row r="1119" spans="1:4" s="41" customFormat="1" ht="29.25" customHeight="1" hidden="1">
      <c r="A1119" s="63">
        <v>153</v>
      </c>
      <c r="B1119" s="140" t="s">
        <v>158</v>
      </c>
      <c r="C1119" s="140"/>
      <c r="D1119" s="140"/>
    </row>
    <row r="1120" spans="1:4" s="41" customFormat="1" ht="0.75" customHeight="1" hidden="1">
      <c r="A1120" s="104"/>
      <c r="B1120" s="104" t="s">
        <v>26</v>
      </c>
      <c r="C1120" s="51">
        <v>90</v>
      </c>
      <c r="D1120" s="51">
        <v>90</v>
      </c>
    </row>
    <row r="1121" spans="1:4" s="41" customFormat="1" ht="14.25" customHeight="1" hidden="1">
      <c r="A1121" s="104"/>
      <c r="B1121" s="104"/>
      <c r="C1121" s="51">
        <v>90</v>
      </c>
      <c r="D1121" s="51">
        <v>90</v>
      </c>
    </row>
    <row r="1122" spans="1:4" ht="15">
      <c r="A1122" s="46">
        <v>137</v>
      </c>
      <c r="B1122" s="117" t="s">
        <v>138</v>
      </c>
      <c r="C1122" s="117"/>
      <c r="D1122" s="117"/>
    </row>
    <row r="1123" spans="1:4" ht="15" hidden="1">
      <c r="A1123" s="104"/>
      <c r="B1123" s="104" t="s">
        <v>25</v>
      </c>
      <c r="C1123" s="51">
        <v>124</v>
      </c>
      <c r="D1123" s="51">
        <v>124</v>
      </c>
    </row>
    <row r="1124" spans="1:4" ht="15">
      <c r="A1124" s="104"/>
      <c r="B1124" s="104"/>
      <c r="C1124" s="51">
        <v>124</v>
      </c>
      <c r="D1124" s="51">
        <v>124</v>
      </c>
    </row>
    <row r="1125" spans="1:4" ht="14.25" customHeight="1">
      <c r="A1125" s="46">
        <v>138</v>
      </c>
      <c r="B1125" s="117" t="s">
        <v>178</v>
      </c>
      <c r="C1125" s="117"/>
      <c r="D1125" s="117"/>
    </row>
    <row r="1126" spans="1:4" ht="15" hidden="1">
      <c r="A1126" s="104"/>
      <c r="B1126" s="104" t="s">
        <v>7</v>
      </c>
      <c r="C1126" s="51">
        <v>60</v>
      </c>
      <c r="D1126" s="51">
        <v>47</v>
      </c>
    </row>
    <row r="1127" spans="1:4" ht="15">
      <c r="A1127" s="104"/>
      <c r="B1127" s="104"/>
      <c r="C1127" s="51">
        <v>60</v>
      </c>
      <c r="D1127" s="51">
        <v>47</v>
      </c>
    </row>
    <row r="1128" spans="1:4" ht="15" hidden="1">
      <c r="A1128" s="104"/>
      <c r="B1128" s="104" t="s">
        <v>9</v>
      </c>
      <c r="C1128" s="51">
        <v>50</v>
      </c>
      <c r="D1128" s="51">
        <v>28</v>
      </c>
    </row>
    <row r="1129" spans="1:4" ht="14.25" customHeight="1">
      <c r="A1129" s="104"/>
      <c r="B1129" s="104"/>
      <c r="C1129" s="51">
        <v>50</v>
      </c>
      <c r="D1129" s="51">
        <v>28</v>
      </c>
    </row>
    <row r="1130" spans="1:4" ht="0.75" customHeight="1" hidden="1">
      <c r="A1130" s="104"/>
      <c r="B1130" s="104" t="s">
        <v>26</v>
      </c>
      <c r="C1130" s="51">
        <v>750</v>
      </c>
      <c r="D1130" s="51">
        <v>166</v>
      </c>
    </row>
    <row r="1131" spans="1:4" ht="13.5" customHeight="1">
      <c r="A1131" s="104"/>
      <c r="B1131" s="104"/>
      <c r="C1131" s="51">
        <v>750</v>
      </c>
      <c r="D1131" s="51">
        <v>166</v>
      </c>
    </row>
    <row r="1132" spans="1:4" ht="15" customHeight="1" hidden="1">
      <c r="A1132" s="104"/>
      <c r="B1132" s="104" t="s">
        <v>20</v>
      </c>
      <c r="C1132" s="116">
        <v>100</v>
      </c>
      <c r="D1132" s="116">
        <v>80</v>
      </c>
    </row>
    <row r="1133" spans="1:4" ht="12.75">
      <c r="A1133" s="104"/>
      <c r="B1133" s="104"/>
      <c r="C1133" s="116"/>
      <c r="D1133" s="116"/>
    </row>
    <row r="1134" spans="1:4" ht="0.75" customHeight="1">
      <c r="A1134" s="104"/>
      <c r="B1134" s="104" t="s">
        <v>20</v>
      </c>
      <c r="C1134" s="116">
        <v>160</v>
      </c>
      <c r="D1134" s="116">
        <v>120</v>
      </c>
    </row>
    <row r="1135" spans="1:4" ht="12.75">
      <c r="A1135" s="104"/>
      <c r="B1135" s="104"/>
      <c r="C1135" s="116"/>
      <c r="D1135" s="116"/>
    </row>
    <row r="1136" spans="1:4" ht="15" customHeight="1" hidden="1">
      <c r="A1136" s="104"/>
      <c r="B1136" s="104" t="s">
        <v>20</v>
      </c>
      <c r="C1136" s="116">
        <v>16</v>
      </c>
      <c r="D1136" s="116">
        <v>8</v>
      </c>
    </row>
    <row r="1137" spans="1:4" ht="14.25" customHeight="1">
      <c r="A1137" s="104"/>
      <c r="B1137" s="104"/>
      <c r="C1137" s="116"/>
      <c r="D1137" s="116"/>
    </row>
    <row r="1138" spans="1:4" ht="15" customHeight="1" hidden="1">
      <c r="A1138" s="104"/>
      <c r="B1138" s="104" t="s">
        <v>20</v>
      </c>
      <c r="C1138" s="116">
        <v>84</v>
      </c>
      <c r="D1138" s="116">
        <v>50</v>
      </c>
    </row>
    <row r="1139" spans="1:4" ht="12.75">
      <c r="A1139" s="104"/>
      <c r="B1139" s="104"/>
      <c r="C1139" s="116"/>
      <c r="D1139" s="116"/>
    </row>
    <row r="1140" spans="1:4" ht="15" hidden="1">
      <c r="A1140" s="104"/>
      <c r="B1140" s="104" t="s">
        <v>14</v>
      </c>
      <c r="C1140" s="51">
        <v>66</v>
      </c>
      <c r="D1140" s="51">
        <v>46</v>
      </c>
    </row>
    <row r="1141" spans="1:4" ht="15">
      <c r="A1141" s="104"/>
      <c r="B1141" s="104"/>
      <c r="C1141" s="51">
        <v>66</v>
      </c>
      <c r="D1141" s="51">
        <v>46</v>
      </c>
    </row>
    <row r="1142" spans="1:4" ht="15" hidden="1">
      <c r="A1142" s="104"/>
      <c r="B1142" s="104" t="s">
        <v>5</v>
      </c>
      <c r="C1142" s="51">
        <v>100</v>
      </c>
      <c r="D1142" s="51">
        <v>70</v>
      </c>
    </row>
    <row r="1143" spans="1:4" ht="15">
      <c r="A1143" s="104"/>
      <c r="B1143" s="104"/>
      <c r="C1143" s="51">
        <v>100</v>
      </c>
      <c r="D1143" s="51">
        <v>70</v>
      </c>
    </row>
    <row r="1144" spans="1:4" ht="15">
      <c r="A1144" s="46">
        <v>139</v>
      </c>
      <c r="B1144" s="117" t="s">
        <v>139</v>
      </c>
      <c r="C1144" s="117"/>
      <c r="D1144" s="117"/>
    </row>
    <row r="1145" spans="1:4" ht="15" hidden="1">
      <c r="A1145" s="104"/>
      <c r="B1145" s="104" t="s">
        <v>6</v>
      </c>
      <c r="C1145" s="51">
        <v>160</v>
      </c>
      <c r="D1145" s="51">
        <v>45</v>
      </c>
    </row>
    <row r="1146" spans="1:4" ht="15">
      <c r="A1146" s="104"/>
      <c r="B1146" s="104"/>
      <c r="C1146" s="51">
        <v>160</v>
      </c>
      <c r="D1146" s="51">
        <v>45</v>
      </c>
    </row>
    <row r="1147" spans="1:4" ht="0.75" customHeight="1" hidden="1">
      <c r="A1147" s="104"/>
      <c r="B1147" s="104" t="s">
        <v>27</v>
      </c>
      <c r="C1147" s="51">
        <v>80</v>
      </c>
      <c r="D1147" s="51">
        <v>65</v>
      </c>
    </row>
    <row r="1148" spans="1:4" ht="15">
      <c r="A1148" s="104"/>
      <c r="B1148" s="104"/>
      <c r="C1148" s="51">
        <v>80</v>
      </c>
      <c r="D1148" s="51">
        <v>65</v>
      </c>
    </row>
    <row r="1149" spans="1:4" s="41" customFormat="1" ht="0.75" customHeight="1" hidden="1">
      <c r="A1149" s="59">
        <v>157</v>
      </c>
      <c r="B1149" s="117" t="s">
        <v>156</v>
      </c>
      <c r="C1149" s="117"/>
      <c r="D1149" s="117"/>
    </row>
    <row r="1150" spans="1:4" s="41" customFormat="1" ht="0.75" customHeight="1" hidden="1">
      <c r="A1150" s="104"/>
      <c r="B1150" s="104" t="s">
        <v>35</v>
      </c>
      <c r="C1150" s="51">
        <v>132</v>
      </c>
      <c r="D1150" s="51">
        <v>30</v>
      </c>
    </row>
    <row r="1151" spans="1:4" s="41" customFormat="1" ht="14.25" customHeight="1" hidden="1">
      <c r="A1151" s="104"/>
      <c r="B1151" s="104"/>
      <c r="C1151" s="51">
        <v>132</v>
      </c>
      <c r="D1151" s="51">
        <v>30</v>
      </c>
    </row>
    <row r="1152" spans="1:4" s="41" customFormat="1" ht="15" hidden="1">
      <c r="A1152" s="104"/>
      <c r="B1152" s="104" t="s">
        <v>26</v>
      </c>
      <c r="C1152" s="51">
        <v>310</v>
      </c>
      <c r="D1152" s="51">
        <v>80</v>
      </c>
    </row>
    <row r="1153" spans="1:4" s="41" customFormat="1" ht="0.75" customHeight="1" hidden="1">
      <c r="A1153" s="104"/>
      <c r="B1153" s="104"/>
      <c r="C1153" s="51">
        <v>310</v>
      </c>
      <c r="D1153" s="51">
        <v>80</v>
      </c>
    </row>
    <row r="1154" spans="1:4" s="41" customFormat="1" ht="0.75" customHeight="1" hidden="1">
      <c r="A1154" s="104"/>
      <c r="B1154" s="104" t="s">
        <v>20</v>
      </c>
      <c r="C1154" s="116">
        <v>258</v>
      </c>
      <c r="D1154" s="116">
        <v>195</v>
      </c>
    </row>
    <row r="1155" spans="1:4" s="41" customFormat="1" ht="15" customHeight="1" hidden="1">
      <c r="A1155" s="104"/>
      <c r="B1155" s="104"/>
      <c r="C1155" s="116"/>
      <c r="D1155" s="116"/>
    </row>
    <row r="1156" spans="1:4" s="41" customFormat="1" ht="0.75" customHeight="1" hidden="1">
      <c r="A1156" s="46">
        <v>158</v>
      </c>
      <c r="B1156" s="117" t="s">
        <v>157</v>
      </c>
      <c r="C1156" s="117"/>
      <c r="D1156" s="117"/>
    </row>
    <row r="1157" spans="1:4" s="41" customFormat="1" ht="15" customHeight="1" hidden="1">
      <c r="A1157" s="104"/>
      <c r="B1157" s="104" t="s">
        <v>20</v>
      </c>
      <c r="C1157" s="116">
        <v>322</v>
      </c>
      <c r="D1157" s="116">
        <v>124</v>
      </c>
    </row>
    <row r="1158" spans="1:4" s="41" customFormat="1" ht="15" customHeight="1" hidden="1">
      <c r="A1158" s="104"/>
      <c r="B1158" s="104"/>
      <c r="C1158" s="116"/>
      <c r="D1158" s="116"/>
    </row>
    <row r="1159" spans="1:4" ht="29.25" customHeight="1">
      <c r="A1159" s="59">
        <v>140</v>
      </c>
      <c r="B1159" s="117" t="s">
        <v>180</v>
      </c>
      <c r="C1159" s="117"/>
      <c r="D1159" s="117"/>
    </row>
    <row r="1160" spans="1:4" ht="0.75" customHeight="1" hidden="1">
      <c r="A1160" s="104"/>
      <c r="B1160" s="104" t="s">
        <v>36</v>
      </c>
      <c r="C1160" s="51">
        <v>112</v>
      </c>
      <c r="D1160" s="51">
        <v>88</v>
      </c>
    </row>
    <row r="1161" spans="1:4" ht="14.25" customHeight="1">
      <c r="A1161" s="104"/>
      <c r="B1161" s="104"/>
      <c r="C1161" s="51">
        <v>112</v>
      </c>
      <c r="D1161" s="51">
        <v>88</v>
      </c>
    </row>
    <row r="1162" spans="1:4" ht="15" hidden="1">
      <c r="A1162" s="104"/>
      <c r="B1162" s="104" t="s">
        <v>32</v>
      </c>
      <c r="C1162" s="51">
        <v>240</v>
      </c>
      <c r="D1162" s="51">
        <v>170</v>
      </c>
    </row>
    <row r="1163" spans="1:4" ht="15">
      <c r="A1163" s="104"/>
      <c r="B1163" s="104"/>
      <c r="C1163" s="51">
        <v>240</v>
      </c>
      <c r="D1163" s="51">
        <v>170</v>
      </c>
    </row>
    <row r="1164" spans="1:4" ht="0.75" customHeight="1" hidden="1">
      <c r="A1164" s="104"/>
      <c r="B1164" s="104" t="s">
        <v>37</v>
      </c>
      <c r="C1164" s="51">
        <v>80</v>
      </c>
      <c r="D1164" s="51">
        <v>28</v>
      </c>
    </row>
    <row r="1165" spans="1:4" ht="15">
      <c r="A1165" s="104"/>
      <c r="B1165" s="104"/>
      <c r="C1165" s="51">
        <v>80</v>
      </c>
      <c r="D1165" s="51">
        <v>28</v>
      </c>
    </row>
    <row r="1166" spans="1:4" ht="32.25" customHeight="1">
      <c r="A1166" s="59">
        <v>141</v>
      </c>
      <c r="B1166" s="117" t="s">
        <v>140</v>
      </c>
      <c r="C1166" s="117"/>
      <c r="D1166" s="117"/>
    </row>
    <row r="1167" spans="1:4" ht="0.75" customHeight="1" hidden="1">
      <c r="A1167" s="104"/>
      <c r="B1167" s="104" t="s">
        <v>6</v>
      </c>
      <c r="C1167" s="51">
        <v>135</v>
      </c>
      <c r="D1167" s="51">
        <v>55</v>
      </c>
    </row>
    <row r="1168" spans="1:4" ht="15">
      <c r="A1168" s="104"/>
      <c r="B1168" s="104"/>
      <c r="C1168" s="51">
        <v>135</v>
      </c>
      <c r="D1168" s="51">
        <v>55</v>
      </c>
    </row>
    <row r="1169" spans="1:4" ht="15" customHeight="1" hidden="1">
      <c r="A1169" s="104"/>
      <c r="B1169" s="104" t="s">
        <v>20</v>
      </c>
      <c r="C1169" s="116">
        <v>230</v>
      </c>
      <c r="D1169" s="116">
        <v>67</v>
      </c>
    </row>
    <row r="1170" spans="1:4" ht="12.75">
      <c r="A1170" s="104"/>
      <c r="B1170" s="104"/>
      <c r="C1170" s="116"/>
      <c r="D1170" s="116"/>
    </row>
    <row r="1171" spans="1:4" ht="0.75" customHeight="1" hidden="1">
      <c r="A1171" s="104"/>
      <c r="B1171" s="104" t="s">
        <v>5</v>
      </c>
      <c r="C1171" s="51">
        <v>65</v>
      </c>
      <c r="D1171" s="51">
        <v>50</v>
      </c>
    </row>
    <row r="1172" spans="1:4" ht="15">
      <c r="A1172" s="104"/>
      <c r="B1172" s="104"/>
      <c r="C1172" s="51">
        <v>65</v>
      </c>
      <c r="D1172" s="51">
        <v>50</v>
      </c>
    </row>
    <row r="1173" spans="1:4" ht="30.75" customHeight="1">
      <c r="A1173" s="59">
        <v>142</v>
      </c>
      <c r="B1173" s="156" t="s">
        <v>215</v>
      </c>
      <c r="C1173" s="117"/>
      <c r="D1173" s="117"/>
    </row>
    <row r="1174" spans="1:4" ht="9" customHeight="1" hidden="1">
      <c r="A1174" s="46"/>
      <c r="B1174" s="46" t="s">
        <v>6</v>
      </c>
      <c r="C1174" s="51">
        <v>50</v>
      </c>
      <c r="D1174" s="51">
        <v>30</v>
      </c>
    </row>
    <row r="1175" spans="1:4" ht="14.25" customHeight="1">
      <c r="A1175" s="46"/>
      <c r="B1175" s="46" t="s">
        <v>6</v>
      </c>
      <c r="C1175" s="51">
        <v>50</v>
      </c>
      <c r="D1175" s="51">
        <v>30</v>
      </c>
    </row>
    <row r="1176" spans="1:4" ht="11.25" customHeight="1" hidden="1">
      <c r="A1176" s="46"/>
      <c r="B1176" s="46" t="s">
        <v>5</v>
      </c>
      <c r="C1176" s="51">
        <v>50</v>
      </c>
      <c r="D1176" s="51">
        <v>45</v>
      </c>
    </row>
    <row r="1177" spans="1:4" ht="15">
      <c r="A1177" s="46"/>
      <c r="B1177" s="46" t="s">
        <v>5</v>
      </c>
      <c r="C1177" s="51">
        <v>50</v>
      </c>
      <c r="D1177" s="51">
        <v>45</v>
      </c>
    </row>
    <row r="1178" spans="1:4" ht="29.25" customHeight="1">
      <c r="A1178" s="59">
        <v>143</v>
      </c>
      <c r="B1178" s="117" t="s">
        <v>216</v>
      </c>
      <c r="C1178" s="117"/>
      <c r="D1178" s="117"/>
    </row>
    <row r="1179" spans="1:4" ht="15" customHeight="1" hidden="1">
      <c r="A1179" s="104"/>
      <c r="B1179" s="104" t="s">
        <v>20</v>
      </c>
      <c r="C1179" s="116">
        <v>200</v>
      </c>
      <c r="D1179" s="116">
        <v>100</v>
      </c>
    </row>
    <row r="1180" spans="1:4" ht="12.75">
      <c r="A1180" s="104"/>
      <c r="B1180" s="104"/>
      <c r="C1180" s="116"/>
      <c r="D1180" s="116"/>
    </row>
    <row r="1181" spans="1:4" ht="15">
      <c r="A1181" s="48"/>
      <c r="B1181" s="50" t="s">
        <v>165</v>
      </c>
      <c r="C1181" s="12">
        <v>1231</v>
      </c>
      <c r="D1181" s="12">
        <v>369</v>
      </c>
    </row>
    <row r="1182" spans="1:4" ht="29.25" customHeight="1">
      <c r="A1182" s="59">
        <v>144</v>
      </c>
      <c r="B1182" s="117" t="s">
        <v>141</v>
      </c>
      <c r="C1182" s="117"/>
      <c r="D1182" s="117"/>
    </row>
    <row r="1183" spans="1:4" ht="0.75" customHeight="1" hidden="1">
      <c r="A1183" s="104"/>
      <c r="B1183" s="104" t="s">
        <v>5</v>
      </c>
      <c r="C1183" s="51">
        <v>100</v>
      </c>
      <c r="D1183" s="13">
        <v>100</v>
      </c>
    </row>
    <row r="1184" spans="1:4" ht="15.75" thickBot="1">
      <c r="A1184" s="110"/>
      <c r="B1184" s="110"/>
      <c r="C1184" s="60">
        <v>100</v>
      </c>
      <c r="D1184" s="26">
        <v>100</v>
      </c>
    </row>
    <row r="1185" spans="1:4" ht="0.75" customHeight="1" hidden="1" thickBot="1">
      <c r="A1185" s="28" t="s">
        <v>8</v>
      </c>
      <c r="B1185" s="28"/>
      <c r="C1185" s="23"/>
      <c r="D1185" s="27">
        <v>2101</v>
      </c>
    </row>
    <row r="1186" spans="1:4" ht="14.25" customHeight="1" thickBot="1">
      <c r="A1186" s="109" t="s">
        <v>8</v>
      </c>
      <c r="B1186" s="109"/>
      <c r="C1186" s="21">
        <f>C1184+C1181+C1179+C1177+C1175+C1172+C1169+C1168+C1165+C1163+C1161+C1148+C1146+C1143+C1141+C1138+C1136+C1134+C1132+C1131+C1129+C1127+C1124</f>
        <v>4243</v>
      </c>
      <c r="D1186" s="21">
        <f>D1184+D1181+D1179+D1177+D1175+D1172+D1169+D1168+D1165+D1163+D1161+D1148+D1146+D1143+D1141+D1138+D1136+D1134+D1132+D1131+D1129+D1127+D1124</f>
        <v>1951</v>
      </c>
    </row>
    <row r="1187" spans="1:4" ht="0.75" customHeight="1" hidden="1" thickBot="1">
      <c r="A1187" s="177" t="s">
        <v>57</v>
      </c>
      <c r="B1187" s="178"/>
      <c r="C1187" s="7"/>
      <c r="D1187" s="8">
        <v>79158.7</v>
      </c>
    </row>
    <row r="1188" spans="1:4" ht="15" thickBot="1">
      <c r="A1188" s="179"/>
      <c r="B1188" s="180"/>
      <c r="C1188" s="21">
        <f>C1186+C1117+C1087+C978+C964+C927+C849+C820+C766+C744+C706+C522+C481+C400+C373+C207+C178+C165+C98+C37</f>
        <v>193036</v>
      </c>
      <c r="D1188" s="21">
        <f>D1186+D1117+D1087+D978+D964+D927+D849+D820+D766+D744+D706+D522+D481+D400+D373+D207+D178+D165+D98+D37</f>
        <v>96023.2</v>
      </c>
    </row>
    <row r="1189" ht="12.75">
      <c r="D1189" t="s">
        <v>185</v>
      </c>
    </row>
  </sheetData>
  <sheetProtection/>
  <mergeCells count="1195">
    <mergeCell ref="B196:D196"/>
    <mergeCell ref="B192:B193"/>
    <mergeCell ref="B201:D201"/>
    <mergeCell ref="A208:D208"/>
    <mergeCell ref="B218:B219"/>
    <mergeCell ref="A210:A211"/>
    <mergeCell ref="B474:B475"/>
    <mergeCell ref="A476:A477"/>
    <mergeCell ref="A522:B522"/>
    <mergeCell ref="B1:D1"/>
    <mergeCell ref="B2:D2"/>
    <mergeCell ref="B3:D3"/>
    <mergeCell ref="B4:D4"/>
    <mergeCell ref="B5:D5"/>
    <mergeCell ref="A936:A937"/>
    <mergeCell ref="B930:B931"/>
    <mergeCell ref="A927:B927"/>
    <mergeCell ref="B922:B923"/>
    <mergeCell ref="B209:D209"/>
    <mergeCell ref="B220:D220"/>
    <mergeCell ref="B375:D375"/>
    <mergeCell ref="A481:B481"/>
    <mergeCell ref="B223:D223"/>
    <mergeCell ref="B402:D402"/>
    <mergeCell ref="C160:C161"/>
    <mergeCell ref="D160:D161"/>
    <mergeCell ref="A153:A154"/>
    <mergeCell ref="A160:A161"/>
    <mergeCell ref="B160:B161"/>
    <mergeCell ref="A162:A163"/>
    <mergeCell ref="B162:B163"/>
    <mergeCell ref="B153:B154"/>
    <mergeCell ref="A156:A157"/>
    <mergeCell ref="B156:B157"/>
    <mergeCell ref="A99:D99"/>
    <mergeCell ref="B94:D94"/>
    <mergeCell ref="A97:B98"/>
    <mergeCell ref="B126:D126"/>
    <mergeCell ref="A767:D767"/>
    <mergeCell ref="D131:D132"/>
    <mergeCell ref="C135:C136"/>
    <mergeCell ref="A192:A193"/>
    <mergeCell ref="A515:A516"/>
    <mergeCell ref="B155:D155"/>
    <mergeCell ref="B32:B33"/>
    <mergeCell ref="A32:A33"/>
    <mergeCell ref="C32:C33"/>
    <mergeCell ref="B78:D78"/>
    <mergeCell ref="B85:D85"/>
    <mergeCell ref="B81:B82"/>
    <mergeCell ref="A83:A84"/>
    <mergeCell ref="B83:B84"/>
    <mergeCell ref="A79:A80"/>
    <mergeCell ref="B79:B80"/>
    <mergeCell ref="A76:A77"/>
    <mergeCell ref="B76:B77"/>
    <mergeCell ref="A74:A75"/>
    <mergeCell ref="A81:A82"/>
    <mergeCell ref="B74:B75"/>
    <mergeCell ref="B1144:D1144"/>
    <mergeCell ref="B1068:D1068"/>
    <mergeCell ref="B1082:B1083"/>
    <mergeCell ref="B1089:D1089"/>
    <mergeCell ref="A1088:D1088"/>
    <mergeCell ref="B1156:D1156"/>
    <mergeCell ref="B34:D34"/>
    <mergeCell ref="B40:D40"/>
    <mergeCell ref="B52:D52"/>
    <mergeCell ref="B62:D62"/>
    <mergeCell ref="A39:D39"/>
    <mergeCell ref="D1095:D1096"/>
    <mergeCell ref="B1049:D1049"/>
    <mergeCell ref="B1058:D1058"/>
    <mergeCell ref="B1065:D1065"/>
    <mergeCell ref="B1125:D1125"/>
    <mergeCell ref="B1142:B1143"/>
    <mergeCell ref="C1095:C1096"/>
    <mergeCell ref="C1109:C1110"/>
    <mergeCell ref="D1109:D1110"/>
    <mergeCell ref="B1097:B1098"/>
    <mergeCell ref="B1102:B1103"/>
    <mergeCell ref="A1118:D1118"/>
    <mergeCell ref="A1140:A1141"/>
    <mergeCell ref="B1140:B1141"/>
    <mergeCell ref="C973:C974"/>
    <mergeCell ref="D973:D974"/>
    <mergeCell ref="C981:C982"/>
    <mergeCell ref="A977:B977"/>
    <mergeCell ref="A1087:B1087"/>
    <mergeCell ref="A1117:B1117"/>
    <mergeCell ref="A1082:A1083"/>
    <mergeCell ref="B999:D999"/>
    <mergeCell ref="A1080:A1081"/>
    <mergeCell ref="B1079:D1079"/>
    <mergeCell ref="B966:D966"/>
    <mergeCell ref="B969:D969"/>
    <mergeCell ref="D1169:D1170"/>
    <mergeCell ref="B981:B982"/>
    <mergeCell ref="B997:B998"/>
    <mergeCell ref="B983:B984"/>
    <mergeCell ref="D981:D982"/>
    <mergeCell ref="B1166:D1166"/>
    <mergeCell ref="B1077:B1078"/>
    <mergeCell ref="B1080:B1081"/>
    <mergeCell ref="A1171:A1172"/>
    <mergeCell ref="B1171:B1172"/>
    <mergeCell ref="B1173:D1173"/>
    <mergeCell ref="B1183:B1184"/>
    <mergeCell ref="B1169:B1170"/>
    <mergeCell ref="B1167:B1168"/>
    <mergeCell ref="A1169:A1170"/>
    <mergeCell ref="A1179:A1180"/>
    <mergeCell ref="B1179:B1180"/>
    <mergeCell ref="A1167:A1168"/>
    <mergeCell ref="A1187:B1188"/>
    <mergeCell ref="A1186:B1186"/>
    <mergeCell ref="B948:D948"/>
    <mergeCell ref="B953:D953"/>
    <mergeCell ref="B956:D956"/>
    <mergeCell ref="A1183:A1184"/>
    <mergeCell ref="B972:D972"/>
    <mergeCell ref="B987:D987"/>
    <mergeCell ref="B996:D996"/>
    <mergeCell ref="A965:B965"/>
    <mergeCell ref="A959:A960"/>
    <mergeCell ref="B959:B960"/>
    <mergeCell ref="A944:A945"/>
    <mergeCell ref="B944:B945"/>
    <mergeCell ref="A963:B963"/>
    <mergeCell ref="A949:A950"/>
    <mergeCell ref="B949:B950"/>
    <mergeCell ref="A954:A955"/>
    <mergeCell ref="B954:B955"/>
    <mergeCell ref="B941:B942"/>
    <mergeCell ref="B915:D915"/>
    <mergeCell ref="A933:A934"/>
    <mergeCell ref="B933:B934"/>
    <mergeCell ref="B938:D938"/>
    <mergeCell ref="B920:B921"/>
    <mergeCell ref="B929:D929"/>
    <mergeCell ref="B935:D935"/>
    <mergeCell ref="A920:A921"/>
    <mergeCell ref="B936:B937"/>
    <mergeCell ref="B515:B516"/>
    <mergeCell ref="B578:D578"/>
    <mergeCell ref="B589:D589"/>
    <mergeCell ref="B601:D601"/>
    <mergeCell ref="B619:D619"/>
    <mergeCell ref="B741:D741"/>
    <mergeCell ref="B739:B740"/>
    <mergeCell ref="D684:D685"/>
    <mergeCell ref="B517:D517"/>
    <mergeCell ref="B525:D525"/>
    <mergeCell ref="A467:A468"/>
    <mergeCell ref="B488:D488"/>
    <mergeCell ref="B491:D491"/>
    <mergeCell ref="B500:D500"/>
    <mergeCell ref="B507:D507"/>
    <mergeCell ref="A503:A504"/>
    <mergeCell ref="B503:B504"/>
    <mergeCell ref="B476:B477"/>
    <mergeCell ref="A478:A479"/>
    <mergeCell ref="B478:B479"/>
    <mergeCell ref="B492:B493"/>
    <mergeCell ref="A484:A485"/>
    <mergeCell ref="A524:D524"/>
    <mergeCell ref="A492:A493"/>
    <mergeCell ref="A521:B521"/>
    <mergeCell ref="A518:A519"/>
    <mergeCell ref="B518:B519"/>
    <mergeCell ref="A440:A441"/>
    <mergeCell ref="B440:B441"/>
    <mergeCell ref="A427:A428"/>
    <mergeCell ref="B427:B428"/>
    <mergeCell ref="A429:A430"/>
    <mergeCell ref="B429:B430"/>
    <mergeCell ref="B433:D433"/>
    <mergeCell ref="A431:A432"/>
    <mergeCell ref="B431:B432"/>
    <mergeCell ref="C397:C398"/>
    <mergeCell ref="D397:D398"/>
    <mergeCell ref="B469:D469"/>
    <mergeCell ref="B483:D483"/>
    <mergeCell ref="B512:D512"/>
    <mergeCell ref="A401:D401"/>
    <mergeCell ref="A482:D482"/>
    <mergeCell ref="A505:A506"/>
    <mergeCell ref="B505:B506"/>
    <mergeCell ref="A474:A475"/>
    <mergeCell ref="A177:B178"/>
    <mergeCell ref="B737:B738"/>
    <mergeCell ref="B723:D723"/>
    <mergeCell ref="B730:B731"/>
    <mergeCell ref="B393:D393"/>
    <mergeCell ref="B413:D413"/>
    <mergeCell ref="B575:B577"/>
    <mergeCell ref="A364:A365"/>
    <mergeCell ref="A575:A577"/>
    <mergeCell ref="B442:D442"/>
    <mergeCell ref="C6:D6"/>
    <mergeCell ref="D394:D395"/>
    <mergeCell ref="C394:C395"/>
    <mergeCell ref="B381:D381"/>
    <mergeCell ref="B391:B392"/>
    <mergeCell ref="A374:D374"/>
    <mergeCell ref="C382:C383"/>
    <mergeCell ref="D382:D383"/>
    <mergeCell ref="C391:C392"/>
    <mergeCell ref="D391:D392"/>
    <mergeCell ref="B378:D378"/>
    <mergeCell ref="B387:D387"/>
    <mergeCell ref="B390:D390"/>
    <mergeCell ref="B384:D384"/>
    <mergeCell ref="B396:D396"/>
    <mergeCell ref="D119:D120"/>
    <mergeCell ref="B189:B190"/>
    <mergeCell ref="C137:C138"/>
    <mergeCell ref="D137:D138"/>
    <mergeCell ref="D146:D147"/>
    <mergeCell ref="C115:C116"/>
    <mergeCell ref="D115:D116"/>
    <mergeCell ref="D135:D136"/>
    <mergeCell ref="C117:C118"/>
    <mergeCell ref="D117:D118"/>
    <mergeCell ref="C119:C120"/>
    <mergeCell ref="C131:C132"/>
    <mergeCell ref="C24:C25"/>
    <mergeCell ref="D24:D25"/>
    <mergeCell ref="C26:C27"/>
    <mergeCell ref="D26:D27"/>
    <mergeCell ref="C13:D13"/>
    <mergeCell ref="B28:D28"/>
    <mergeCell ref="B26:B27"/>
    <mergeCell ref="B23:D23"/>
    <mergeCell ref="A17:D17"/>
    <mergeCell ref="B18:D18"/>
    <mergeCell ref="B648:D648"/>
    <mergeCell ref="A1162:A1163"/>
    <mergeCell ref="B1162:B1163"/>
    <mergeCell ref="A1164:A1165"/>
    <mergeCell ref="B1164:B1165"/>
    <mergeCell ref="A1157:A1158"/>
    <mergeCell ref="B1157:B1158"/>
    <mergeCell ref="A1160:A1161"/>
    <mergeCell ref="B1160:B1161"/>
    <mergeCell ref="B943:D943"/>
    <mergeCell ref="A1152:A1153"/>
    <mergeCell ref="B1152:B1153"/>
    <mergeCell ref="A1154:A1155"/>
    <mergeCell ref="B1154:B1155"/>
    <mergeCell ref="B1159:D1159"/>
    <mergeCell ref="A1145:A1146"/>
    <mergeCell ref="D1157:D1158"/>
    <mergeCell ref="C1157:C1158"/>
    <mergeCell ref="B1145:B1146"/>
    <mergeCell ref="D1154:D1155"/>
    <mergeCell ref="C555:C556"/>
    <mergeCell ref="D555:D556"/>
    <mergeCell ref="C595:C596"/>
    <mergeCell ref="D595:D596"/>
    <mergeCell ref="B610:D610"/>
    <mergeCell ref="B536:B537"/>
    <mergeCell ref="C536:C537"/>
    <mergeCell ref="B545:B546"/>
    <mergeCell ref="D536:D537"/>
    <mergeCell ref="B544:D544"/>
    <mergeCell ref="A1142:A1143"/>
    <mergeCell ref="A1150:A1151"/>
    <mergeCell ref="B1150:B1151"/>
    <mergeCell ref="A1138:A1139"/>
    <mergeCell ref="B1138:B1139"/>
    <mergeCell ref="A1147:A1148"/>
    <mergeCell ref="B1147:B1148"/>
    <mergeCell ref="B1149:D1149"/>
    <mergeCell ref="A1132:A1133"/>
    <mergeCell ref="B1132:B1133"/>
    <mergeCell ref="A1134:A1135"/>
    <mergeCell ref="B1134:B1135"/>
    <mergeCell ref="A1136:A1137"/>
    <mergeCell ref="B1136:B1137"/>
    <mergeCell ref="A1077:A1078"/>
    <mergeCell ref="A1126:A1127"/>
    <mergeCell ref="B1126:B1127"/>
    <mergeCell ref="A1128:A1129"/>
    <mergeCell ref="B1128:B1129"/>
    <mergeCell ref="A1130:A1131"/>
    <mergeCell ref="B1130:B1131"/>
    <mergeCell ref="B1106:D1106"/>
    <mergeCell ref="B1119:D1119"/>
    <mergeCell ref="B1122:D1122"/>
    <mergeCell ref="A1097:A1098"/>
    <mergeCell ref="C1104:C1105"/>
    <mergeCell ref="A1123:A1124"/>
    <mergeCell ref="B1123:B1124"/>
    <mergeCell ref="C640:C641"/>
    <mergeCell ref="D640:D641"/>
    <mergeCell ref="B663:D663"/>
    <mergeCell ref="C673:C674"/>
    <mergeCell ref="D673:D674"/>
    <mergeCell ref="A739:A740"/>
    <mergeCell ref="A1073:A1074"/>
    <mergeCell ref="B1073:B1074"/>
    <mergeCell ref="A1120:A1121"/>
    <mergeCell ref="B1120:B1121"/>
    <mergeCell ref="C1112:C1113"/>
    <mergeCell ref="B1107:B1108"/>
    <mergeCell ref="A1084:A1085"/>
    <mergeCell ref="B1084:B1085"/>
    <mergeCell ref="C1090:C1091"/>
    <mergeCell ref="C1107:C1108"/>
    <mergeCell ref="A1075:A1076"/>
    <mergeCell ref="B1075:B1076"/>
    <mergeCell ref="A1063:A1064"/>
    <mergeCell ref="B1063:B1064"/>
    <mergeCell ref="A1066:A1067"/>
    <mergeCell ref="B1066:B1067"/>
    <mergeCell ref="A1069:A1070"/>
    <mergeCell ref="B1069:B1070"/>
    <mergeCell ref="A1071:A1072"/>
    <mergeCell ref="B1071:B1072"/>
    <mergeCell ref="B1054:B1055"/>
    <mergeCell ref="D682:D683"/>
    <mergeCell ref="C682:C683"/>
    <mergeCell ref="A1056:A1057"/>
    <mergeCell ref="B1056:B1057"/>
    <mergeCell ref="A1059:A1060"/>
    <mergeCell ref="B1059:B1060"/>
    <mergeCell ref="A1043:A1044"/>
    <mergeCell ref="B1043:B1044"/>
    <mergeCell ref="A1045:A1046"/>
    <mergeCell ref="A1041:A1042"/>
    <mergeCell ref="B1041:B1042"/>
    <mergeCell ref="B1040:D1040"/>
    <mergeCell ref="A1061:A1062"/>
    <mergeCell ref="B1061:B1062"/>
    <mergeCell ref="A1050:A1051"/>
    <mergeCell ref="B1050:B1051"/>
    <mergeCell ref="A1052:A1053"/>
    <mergeCell ref="B1052:B1053"/>
    <mergeCell ref="A1054:A1055"/>
    <mergeCell ref="A1034:A1035"/>
    <mergeCell ref="B1034:B1035"/>
    <mergeCell ref="B1031:D1031"/>
    <mergeCell ref="B1045:B1046"/>
    <mergeCell ref="A1047:A1048"/>
    <mergeCell ref="B1047:B1048"/>
    <mergeCell ref="A1036:A1037"/>
    <mergeCell ref="B1036:B1037"/>
    <mergeCell ref="A1038:A1039"/>
    <mergeCell ref="B1038:B1039"/>
    <mergeCell ref="A1027:A1028"/>
    <mergeCell ref="B1027:B1028"/>
    <mergeCell ref="B1024:D1024"/>
    <mergeCell ref="A1029:A1030"/>
    <mergeCell ref="B1029:B1030"/>
    <mergeCell ref="A1032:A1033"/>
    <mergeCell ref="B1032:B1033"/>
    <mergeCell ref="B1011:B1012"/>
    <mergeCell ref="A1013:A1014"/>
    <mergeCell ref="B1010:D1010"/>
    <mergeCell ref="A1022:A1023"/>
    <mergeCell ref="B1022:B1023"/>
    <mergeCell ref="A1025:A1026"/>
    <mergeCell ref="B1025:B1026"/>
    <mergeCell ref="B1013:B1014"/>
    <mergeCell ref="A1002:A1003"/>
    <mergeCell ref="B1002:B1003"/>
    <mergeCell ref="A1004:A1005"/>
    <mergeCell ref="B1004:B1005"/>
    <mergeCell ref="A1006:A1007"/>
    <mergeCell ref="B1006:B1007"/>
    <mergeCell ref="A1008:A1009"/>
    <mergeCell ref="B1008:B1009"/>
    <mergeCell ref="A1011:A1012"/>
    <mergeCell ref="A922:A923"/>
    <mergeCell ref="A930:A931"/>
    <mergeCell ref="D749:D750"/>
    <mergeCell ref="B702:D702"/>
    <mergeCell ref="A957:A958"/>
    <mergeCell ref="B957:B958"/>
    <mergeCell ref="D719:D720"/>
    <mergeCell ref="A939:A940"/>
    <mergeCell ref="B939:B940"/>
    <mergeCell ref="A941:A942"/>
    <mergeCell ref="A916:A917"/>
    <mergeCell ref="B916:B917"/>
    <mergeCell ref="B894:B895"/>
    <mergeCell ref="A975:A976"/>
    <mergeCell ref="B975:B976"/>
    <mergeCell ref="C684:C685"/>
    <mergeCell ref="B686:D686"/>
    <mergeCell ref="D694:D695"/>
    <mergeCell ref="C694:C695"/>
    <mergeCell ref="D717:D718"/>
    <mergeCell ref="B768:D768"/>
    <mergeCell ref="C761:C762"/>
    <mergeCell ref="B755:D755"/>
    <mergeCell ref="B758:D758"/>
    <mergeCell ref="B832:D832"/>
    <mergeCell ref="A928:D928"/>
    <mergeCell ref="A849:B849"/>
    <mergeCell ref="A926:B926"/>
    <mergeCell ref="A889:A890"/>
    <mergeCell ref="B887:B888"/>
    <mergeCell ref="B775:D775"/>
    <mergeCell ref="B776:B777"/>
    <mergeCell ref="B907:B908"/>
    <mergeCell ref="B902:D902"/>
    <mergeCell ref="B878:B879"/>
    <mergeCell ref="A707:D707"/>
    <mergeCell ref="B713:D713"/>
    <mergeCell ref="A745:D745"/>
    <mergeCell ref="C771:C772"/>
    <mergeCell ref="D771:D772"/>
    <mergeCell ref="B835:D835"/>
    <mergeCell ref="A905:A906"/>
    <mergeCell ref="A900:A901"/>
    <mergeCell ref="A909:A910"/>
    <mergeCell ref="A902:A903"/>
    <mergeCell ref="B900:B901"/>
    <mergeCell ref="C884:C885"/>
    <mergeCell ref="B903:B904"/>
    <mergeCell ref="A911:A912"/>
    <mergeCell ref="B909:B910"/>
    <mergeCell ref="B787:D787"/>
    <mergeCell ref="B780:B781"/>
    <mergeCell ref="A821:D821"/>
    <mergeCell ref="A884:A885"/>
    <mergeCell ref="B882:B883"/>
    <mergeCell ref="B876:B877"/>
    <mergeCell ref="A880:A881"/>
    <mergeCell ref="B861:B862"/>
    <mergeCell ref="A918:A919"/>
    <mergeCell ref="B918:B919"/>
    <mergeCell ref="A907:A908"/>
    <mergeCell ref="B911:B912"/>
    <mergeCell ref="B905:B906"/>
    <mergeCell ref="A896:A897"/>
    <mergeCell ref="A898:A899"/>
    <mergeCell ref="B896:B897"/>
    <mergeCell ref="B898:B899"/>
    <mergeCell ref="B858:D858"/>
    <mergeCell ref="A882:A883"/>
    <mergeCell ref="B880:B881"/>
    <mergeCell ref="B844:B845"/>
    <mergeCell ref="B867:B868"/>
    <mergeCell ref="D882:D883"/>
    <mergeCell ref="A878:A879"/>
    <mergeCell ref="B872:B873"/>
    <mergeCell ref="A861:A862"/>
    <mergeCell ref="A863:A864"/>
    <mergeCell ref="B830:B831"/>
    <mergeCell ref="A894:A895"/>
    <mergeCell ref="B892:B893"/>
    <mergeCell ref="B891:D891"/>
    <mergeCell ref="D889:D890"/>
    <mergeCell ref="A876:A877"/>
    <mergeCell ref="A846:A847"/>
    <mergeCell ref="B852:B853"/>
    <mergeCell ref="A886:A887"/>
    <mergeCell ref="B884:B885"/>
    <mergeCell ref="B813:B814"/>
    <mergeCell ref="B863:B864"/>
    <mergeCell ref="A872:A873"/>
    <mergeCell ref="A867:A868"/>
    <mergeCell ref="B823:B824"/>
    <mergeCell ref="B822:D822"/>
    <mergeCell ref="A841:A842"/>
    <mergeCell ref="B838:D838"/>
    <mergeCell ref="B843:D843"/>
    <mergeCell ref="B839:B840"/>
    <mergeCell ref="B827:D827"/>
    <mergeCell ref="B833:B834"/>
    <mergeCell ref="A830:A831"/>
    <mergeCell ref="C889:C890"/>
    <mergeCell ref="D884:D885"/>
    <mergeCell ref="B886:D886"/>
    <mergeCell ref="B889:B890"/>
    <mergeCell ref="B851:D851"/>
    <mergeCell ref="A838:A839"/>
    <mergeCell ref="A854:A855"/>
    <mergeCell ref="C882:C883"/>
    <mergeCell ref="B846:B847"/>
    <mergeCell ref="B836:B837"/>
    <mergeCell ref="B869:D869"/>
    <mergeCell ref="B870:B871"/>
    <mergeCell ref="B854:B855"/>
    <mergeCell ref="B859:B860"/>
    <mergeCell ref="A850:D850"/>
    <mergeCell ref="B841:B842"/>
    <mergeCell ref="A843:A844"/>
    <mergeCell ref="B784:D784"/>
    <mergeCell ref="B792:D792"/>
    <mergeCell ref="A804:A805"/>
    <mergeCell ref="B802:B803"/>
    <mergeCell ref="B817:B818"/>
    <mergeCell ref="B815:B816"/>
    <mergeCell ref="B809:D809"/>
    <mergeCell ref="B812:D812"/>
    <mergeCell ref="A815:A816"/>
    <mergeCell ref="B810:B811"/>
    <mergeCell ref="A800:A801"/>
    <mergeCell ref="A802:A803"/>
    <mergeCell ref="B800:B801"/>
    <mergeCell ref="B782:B783"/>
    <mergeCell ref="B785:B786"/>
    <mergeCell ref="A790:A791"/>
    <mergeCell ref="B788:B789"/>
    <mergeCell ref="A792:A793"/>
    <mergeCell ref="B793:B794"/>
    <mergeCell ref="B790:B791"/>
    <mergeCell ref="D967:D968"/>
    <mergeCell ref="C967:C968"/>
    <mergeCell ref="B932:D932"/>
    <mergeCell ref="B807:B808"/>
    <mergeCell ref="B769:B770"/>
    <mergeCell ref="B771:B772"/>
    <mergeCell ref="A820:B820"/>
    <mergeCell ref="A784:A785"/>
    <mergeCell ref="B805:B806"/>
    <mergeCell ref="B795:D795"/>
    <mergeCell ref="A964:B964"/>
    <mergeCell ref="B733:B734"/>
    <mergeCell ref="A737:A738"/>
    <mergeCell ref="B735:B736"/>
    <mergeCell ref="B732:D732"/>
    <mergeCell ref="A732:A733"/>
    <mergeCell ref="C749:C750"/>
    <mergeCell ref="A807:A808"/>
    <mergeCell ref="B804:D804"/>
    <mergeCell ref="B796:B797"/>
    <mergeCell ref="D756:D757"/>
    <mergeCell ref="A763:A764"/>
    <mergeCell ref="C759:C760"/>
    <mergeCell ref="D759:D760"/>
    <mergeCell ref="B746:D746"/>
    <mergeCell ref="A735:A736"/>
    <mergeCell ref="B763:B764"/>
    <mergeCell ref="D761:D762"/>
    <mergeCell ref="A696:A697"/>
    <mergeCell ref="B696:B697"/>
    <mergeCell ref="A698:A699"/>
    <mergeCell ref="B698:B699"/>
    <mergeCell ref="A700:A701"/>
    <mergeCell ref="B700:B701"/>
    <mergeCell ref="A689:A690"/>
    <mergeCell ref="B689:B690"/>
    <mergeCell ref="A694:A695"/>
    <mergeCell ref="B694:B695"/>
    <mergeCell ref="A682:A683"/>
    <mergeCell ref="B682:B683"/>
    <mergeCell ref="A684:A685"/>
    <mergeCell ref="B684:B685"/>
    <mergeCell ref="A687:A688"/>
    <mergeCell ref="B687:B688"/>
    <mergeCell ref="A675:A676"/>
    <mergeCell ref="B675:B676"/>
    <mergeCell ref="A678:A679"/>
    <mergeCell ref="B678:B679"/>
    <mergeCell ref="A680:A681"/>
    <mergeCell ref="B680:B681"/>
    <mergeCell ref="B677:D677"/>
    <mergeCell ref="A668:A669"/>
    <mergeCell ref="B668:B669"/>
    <mergeCell ref="A673:A674"/>
    <mergeCell ref="B673:B674"/>
    <mergeCell ref="A671:A672"/>
    <mergeCell ref="B671:B672"/>
    <mergeCell ref="A661:A662"/>
    <mergeCell ref="B661:B662"/>
    <mergeCell ref="A664:A665"/>
    <mergeCell ref="B664:B665"/>
    <mergeCell ref="A666:A667"/>
    <mergeCell ref="B666:B667"/>
    <mergeCell ref="A655:A656"/>
    <mergeCell ref="B655:B656"/>
    <mergeCell ref="A657:A658"/>
    <mergeCell ref="B657:B658"/>
    <mergeCell ref="A659:A660"/>
    <mergeCell ref="B659:B660"/>
    <mergeCell ref="A649:A650"/>
    <mergeCell ref="B649:B650"/>
    <mergeCell ref="A651:A652"/>
    <mergeCell ref="B651:B652"/>
    <mergeCell ref="A653:A654"/>
    <mergeCell ref="B653:B654"/>
    <mergeCell ref="A642:A643"/>
    <mergeCell ref="B642:B643"/>
    <mergeCell ref="A644:A645"/>
    <mergeCell ref="B644:B645"/>
    <mergeCell ref="A646:A647"/>
    <mergeCell ref="B646:B647"/>
    <mergeCell ref="A638:A639"/>
    <mergeCell ref="B638:B639"/>
    <mergeCell ref="A636:A637"/>
    <mergeCell ref="B636:B637"/>
    <mergeCell ref="A640:A641"/>
    <mergeCell ref="B640:B641"/>
    <mergeCell ref="A630:A631"/>
    <mergeCell ref="B630:B631"/>
    <mergeCell ref="B629:D629"/>
    <mergeCell ref="A620:A621"/>
    <mergeCell ref="B620:B621"/>
    <mergeCell ref="A623:A624"/>
    <mergeCell ref="B623:B624"/>
    <mergeCell ref="A625:A626"/>
    <mergeCell ref="A611:A612"/>
    <mergeCell ref="B611:B612"/>
    <mergeCell ref="B625:B626"/>
    <mergeCell ref="A615:A616"/>
    <mergeCell ref="B615:B616"/>
    <mergeCell ref="A617:A618"/>
    <mergeCell ref="B617:B618"/>
    <mergeCell ref="A602:A603"/>
    <mergeCell ref="B602:B603"/>
    <mergeCell ref="A604:A605"/>
    <mergeCell ref="B604:B605"/>
    <mergeCell ref="A606:A607"/>
    <mergeCell ref="B606:B607"/>
    <mergeCell ref="A595:A596"/>
    <mergeCell ref="B595:B596"/>
    <mergeCell ref="A597:A598"/>
    <mergeCell ref="B597:B598"/>
    <mergeCell ref="A599:A600"/>
    <mergeCell ref="B599:B600"/>
    <mergeCell ref="A573:A574"/>
    <mergeCell ref="B573:B574"/>
    <mergeCell ref="A579:A580"/>
    <mergeCell ref="B579:B580"/>
    <mergeCell ref="A593:A594"/>
    <mergeCell ref="B593:B594"/>
    <mergeCell ref="C636:C637"/>
    <mergeCell ref="D636:D637"/>
    <mergeCell ref="A581:A582"/>
    <mergeCell ref="B581:B582"/>
    <mergeCell ref="A583:A584"/>
    <mergeCell ref="B583:B584"/>
    <mergeCell ref="A587:A588"/>
    <mergeCell ref="B587:B588"/>
    <mergeCell ref="A590:A591"/>
    <mergeCell ref="B590:B591"/>
    <mergeCell ref="A570:A572"/>
    <mergeCell ref="B570:B572"/>
    <mergeCell ref="A557:A558"/>
    <mergeCell ref="B557:B558"/>
    <mergeCell ref="A559:A560"/>
    <mergeCell ref="B559:B560"/>
    <mergeCell ref="B566:D566"/>
    <mergeCell ref="A553:A554"/>
    <mergeCell ref="B553:B554"/>
    <mergeCell ref="A555:A556"/>
    <mergeCell ref="B555:B556"/>
    <mergeCell ref="A568:A569"/>
    <mergeCell ref="B568:B569"/>
    <mergeCell ref="A538:A539"/>
    <mergeCell ref="B538:B539"/>
    <mergeCell ref="A549:A550"/>
    <mergeCell ref="B549:B550"/>
    <mergeCell ref="A540:A541"/>
    <mergeCell ref="B540:B541"/>
    <mergeCell ref="A542:A543"/>
    <mergeCell ref="B542:B543"/>
    <mergeCell ref="A545:A546"/>
    <mergeCell ref="A528:A529"/>
    <mergeCell ref="B528:B529"/>
    <mergeCell ref="A532:A533"/>
    <mergeCell ref="B532:B533"/>
    <mergeCell ref="A534:A535"/>
    <mergeCell ref="B534:B535"/>
    <mergeCell ref="A536:A537"/>
    <mergeCell ref="A749:A750"/>
    <mergeCell ref="B703:B704"/>
    <mergeCell ref="A744:B744"/>
    <mergeCell ref="A709:A710"/>
    <mergeCell ref="B709:B710"/>
    <mergeCell ref="B724:B725"/>
    <mergeCell ref="A721:A722"/>
    <mergeCell ref="A711:A712"/>
    <mergeCell ref="B711:B712"/>
    <mergeCell ref="B708:D708"/>
    <mergeCell ref="A978:B978"/>
    <mergeCell ref="B980:D980"/>
    <mergeCell ref="A751:A752"/>
    <mergeCell ref="A979:D979"/>
    <mergeCell ref="A703:A704"/>
    <mergeCell ref="A714:A715"/>
    <mergeCell ref="B714:B715"/>
    <mergeCell ref="B726:D726"/>
    <mergeCell ref="C756:C757"/>
    <mergeCell ref="A510:A511"/>
    <mergeCell ref="B510:B511"/>
    <mergeCell ref="D983:D984"/>
    <mergeCell ref="C983:C984"/>
    <mergeCell ref="B756:B757"/>
    <mergeCell ref="A761:A762"/>
    <mergeCell ref="B759:B760"/>
    <mergeCell ref="A513:A514"/>
    <mergeCell ref="B513:B514"/>
    <mergeCell ref="A967:A968"/>
    <mergeCell ref="B508:B509"/>
    <mergeCell ref="A496:A497"/>
    <mergeCell ref="B496:B497"/>
    <mergeCell ref="A498:A499"/>
    <mergeCell ref="B498:B499"/>
    <mergeCell ref="A501:A502"/>
    <mergeCell ref="B501:B502"/>
    <mergeCell ref="D1090:D1091"/>
    <mergeCell ref="B751:B752"/>
    <mergeCell ref="A755:A756"/>
    <mergeCell ref="B973:B974"/>
    <mergeCell ref="A494:A495"/>
    <mergeCell ref="B494:B495"/>
    <mergeCell ref="A508:A509"/>
    <mergeCell ref="A981:A982"/>
    <mergeCell ref="A985:A986"/>
    <mergeCell ref="A988:A989"/>
    <mergeCell ref="B985:B986"/>
    <mergeCell ref="A1018:A1019"/>
    <mergeCell ref="B1018:B1019"/>
    <mergeCell ref="B484:B485"/>
    <mergeCell ref="A486:A487"/>
    <mergeCell ref="B486:B487"/>
    <mergeCell ref="B749:B750"/>
    <mergeCell ref="A489:A490"/>
    <mergeCell ref="B489:B490"/>
    <mergeCell ref="A719:A720"/>
    <mergeCell ref="B467:B468"/>
    <mergeCell ref="A470:A471"/>
    <mergeCell ref="B470:B471"/>
    <mergeCell ref="A472:A473"/>
    <mergeCell ref="B472:B473"/>
    <mergeCell ref="A461:A462"/>
    <mergeCell ref="B461:B462"/>
    <mergeCell ref="A463:A464"/>
    <mergeCell ref="B463:B464"/>
    <mergeCell ref="A465:A466"/>
    <mergeCell ref="B465:B466"/>
    <mergeCell ref="A454:A455"/>
    <mergeCell ref="B454:B455"/>
    <mergeCell ref="A456:A457"/>
    <mergeCell ref="B456:B457"/>
    <mergeCell ref="A458:A459"/>
    <mergeCell ref="B458:B459"/>
    <mergeCell ref="B460:D460"/>
    <mergeCell ref="A447:A448"/>
    <mergeCell ref="B447:B448"/>
    <mergeCell ref="A449:A450"/>
    <mergeCell ref="B449:B450"/>
    <mergeCell ref="A452:A453"/>
    <mergeCell ref="B452:B453"/>
    <mergeCell ref="B451:D451"/>
    <mergeCell ref="A443:A444"/>
    <mergeCell ref="B443:B444"/>
    <mergeCell ref="A445:A446"/>
    <mergeCell ref="B445:B446"/>
    <mergeCell ref="A434:A435"/>
    <mergeCell ref="B434:B435"/>
    <mergeCell ref="A436:A437"/>
    <mergeCell ref="B436:B437"/>
    <mergeCell ref="A438:A439"/>
    <mergeCell ref="B438:B439"/>
    <mergeCell ref="A420:A421"/>
    <mergeCell ref="B420:B421"/>
    <mergeCell ref="A423:A424"/>
    <mergeCell ref="B423:B424"/>
    <mergeCell ref="A425:A426"/>
    <mergeCell ref="B425:B426"/>
    <mergeCell ref="B422:D422"/>
    <mergeCell ref="A414:A415"/>
    <mergeCell ref="B414:B415"/>
    <mergeCell ref="A416:A417"/>
    <mergeCell ref="B416:B417"/>
    <mergeCell ref="A418:A419"/>
    <mergeCell ref="B418:B419"/>
    <mergeCell ref="A407:A408"/>
    <mergeCell ref="B407:B408"/>
    <mergeCell ref="A409:A410"/>
    <mergeCell ref="B409:B410"/>
    <mergeCell ref="A411:A412"/>
    <mergeCell ref="B411:B412"/>
    <mergeCell ref="D1092:D1093"/>
    <mergeCell ref="C1092:C1093"/>
    <mergeCell ref="B967:B968"/>
    <mergeCell ref="B1090:B1091"/>
    <mergeCell ref="A1092:A1093"/>
    <mergeCell ref="B1092:B1093"/>
    <mergeCell ref="A983:A984"/>
    <mergeCell ref="A997:A998"/>
    <mergeCell ref="B988:B989"/>
    <mergeCell ref="A990:A991"/>
    <mergeCell ref="B358:B359"/>
    <mergeCell ref="A360:A361"/>
    <mergeCell ref="A403:A404"/>
    <mergeCell ref="B403:B404"/>
    <mergeCell ref="A405:A406"/>
    <mergeCell ref="B405:B406"/>
    <mergeCell ref="A370:A371"/>
    <mergeCell ref="B370:B371"/>
    <mergeCell ref="A362:A363"/>
    <mergeCell ref="B362:B363"/>
    <mergeCell ref="B354:B355"/>
    <mergeCell ref="B351:D351"/>
    <mergeCell ref="B364:B365"/>
    <mergeCell ref="A366:A367"/>
    <mergeCell ref="B366:B367"/>
    <mergeCell ref="A368:A369"/>
    <mergeCell ref="B368:B369"/>
    <mergeCell ref="A356:A357"/>
    <mergeCell ref="B356:B357"/>
    <mergeCell ref="A358:A359"/>
    <mergeCell ref="A345:A346"/>
    <mergeCell ref="B345:B346"/>
    <mergeCell ref="A347:A348"/>
    <mergeCell ref="B347:B348"/>
    <mergeCell ref="B360:B361"/>
    <mergeCell ref="A349:A350"/>
    <mergeCell ref="B349:B350"/>
    <mergeCell ref="A352:A353"/>
    <mergeCell ref="B352:B353"/>
    <mergeCell ref="A354:A355"/>
    <mergeCell ref="A341:A342"/>
    <mergeCell ref="B341:B342"/>
    <mergeCell ref="A339:A340"/>
    <mergeCell ref="B335:D335"/>
    <mergeCell ref="A343:A344"/>
    <mergeCell ref="B343:B344"/>
    <mergeCell ref="A331:A332"/>
    <mergeCell ref="B331:B332"/>
    <mergeCell ref="A333:A334"/>
    <mergeCell ref="B333:B334"/>
    <mergeCell ref="A336:A337"/>
    <mergeCell ref="B336:B337"/>
    <mergeCell ref="A325:A326"/>
    <mergeCell ref="B325:B326"/>
    <mergeCell ref="A327:A328"/>
    <mergeCell ref="B327:B328"/>
    <mergeCell ref="A329:A330"/>
    <mergeCell ref="B329:B330"/>
    <mergeCell ref="A319:A320"/>
    <mergeCell ref="B319:B320"/>
    <mergeCell ref="B316:D316"/>
    <mergeCell ref="A321:A322"/>
    <mergeCell ref="B321:B322"/>
    <mergeCell ref="A323:A324"/>
    <mergeCell ref="B323:B324"/>
    <mergeCell ref="A312:A313"/>
    <mergeCell ref="B312:B313"/>
    <mergeCell ref="A314:A315"/>
    <mergeCell ref="B314:B315"/>
    <mergeCell ref="A317:A318"/>
    <mergeCell ref="B317:B318"/>
    <mergeCell ref="A306:A307"/>
    <mergeCell ref="B306:B307"/>
    <mergeCell ref="B303:D303"/>
    <mergeCell ref="A308:A309"/>
    <mergeCell ref="B308:B309"/>
    <mergeCell ref="A310:A311"/>
    <mergeCell ref="B310:B311"/>
    <mergeCell ref="A299:A300"/>
    <mergeCell ref="B299:B300"/>
    <mergeCell ref="B296:D296"/>
    <mergeCell ref="A301:A302"/>
    <mergeCell ref="B301:B302"/>
    <mergeCell ref="A304:A305"/>
    <mergeCell ref="B304:B305"/>
    <mergeCell ref="A292:A293"/>
    <mergeCell ref="B292:B293"/>
    <mergeCell ref="A294:A295"/>
    <mergeCell ref="B294:B295"/>
    <mergeCell ref="A297:A298"/>
    <mergeCell ref="B297:B298"/>
    <mergeCell ref="A286:A287"/>
    <mergeCell ref="B286:B287"/>
    <mergeCell ref="B283:D283"/>
    <mergeCell ref="A288:A289"/>
    <mergeCell ref="B288:B289"/>
    <mergeCell ref="A290:A291"/>
    <mergeCell ref="B290:B291"/>
    <mergeCell ref="A279:A280"/>
    <mergeCell ref="B279:B280"/>
    <mergeCell ref="B278:D278"/>
    <mergeCell ref="A281:A282"/>
    <mergeCell ref="B281:B282"/>
    <mergeCell ref="A284:A285"/>
    <mergeCell ref="B284:B285"/>
    <mergeCell ref="A272:A273"/>
    <mergeCell ref="B272:B273"/>
    <mergeCell ref="A274:A275"/>
    <mergeCell ref="B274:B275"/>
    <mergeCell ref="A276:A277"/>
    <mergeCell ref="B276:B277"/>
    <mergeCell ref="A266:A267"/>
    <mergeCell ref="B266:B267"/>
    <mergeCell ref="A268:A269"/>
    <mergeCell ref="B268:B269"/>
    <mergeCell ref="A270:A271"/>
    <mergeCell ref="B270:B271"/>
    <mergeCell ref="B261:D261"/>
    <mergeCell ref="A259:A260"/>
    <mergeCell ref="B259:B260"/>
    <mergeCell ref="A262:A263"/>
    <mergeCell ref="B262:B263"/>
    <mergeCell ref="A264:A265"/>
    <mergeCell ref="B264:B265"/>
    <mergeCell ref="A252:A253"/>
    <mergeCell ref="B252:B253"/>
    <mergeCell ref="A254:A255"/>
    <mergeCell ref="B254:B255"/>
    <mergeCell ref="A257:A258"/>
    <mergeCell ref="B257:B258"/>
    <mergeCell ref="B256:D256"/>
    <mergeCell ref="A246:A247"/>
    <mergeCell ref="B246:B247"/>
    <mergeCell ref="A248:A249"/>
    <mergeCell ref="B248:B249"/>
    <mergeCell ref="A250:A251"/>
    <mergeCell ref="B250:B251"/>
    <mergeCell ref="B245:D245"/>
    <mergeCell ref="A239:A240"/>
    <mergeCell ref="B239:B240"/>
    <mergeCell ref="A241:A242"/>
    <mergeCell ref="B241:B242"/>
    <mergeCell ref="A243:A244"/>
    <mergeCell ref="B243:B244"/>
    <mergeCell ref="A233:A234"/>
    <mergeCell ref="B233:B234"/>
    <mergeCell ref="A235:A236"/>
    <mergeCell ref="B235:B236"/>
    <mergeCell ref="A237:A238"/>
    <mergeCell ref="B237:B238"/>
    <mergeCell ref="A227:A228"/>
    <mergeCell ref="B227:B228"/>
    <mergeCell ref="A229:A230"/>
    <mergeCell ref="B229:B230"/>
    <mergeCell ref="A231:A232"/>
    <mergeCell ref="B231:B232"/>
    <mergeCell ref="B226:D226"/>
    <mergeCell ref="A221:A222"/>
    <mergeCell ref="B221:B222"/>
    <mergeCell ref="A224:A225"/>
    <mergeCell ref="B224:B225"/>
    <mergeCell ref="A10:D10"/>
    <mergeCell ref="A11:D11"/>
    <mergeCell ref="A216:A217"/>
    <mergeCell ref="B216:B217"/>
    <mergeCell ref="A218:A219"/>
    <mergeCell ref="A212:A213"/>
    <mergeCell ref="B212:B213"/>
    <mergeCell ref="A214:A215"/>
    <mergeCell ref="B214:B215"/>
    <mergeCell ref="A29:A30"/>
    <mergeCell ref="B29:B30"/>
    <mergeCell ref="A197:A198"/>
    <mergeCell ref="B197:B198"/>
    <mergeCell ref="A199:A200"/>
    <mergeCell ref="B31:D31"/>
    <mergeCell ref="C204:C205"/>
    <mergeCell ref="C170:C171"/>
    <mergeCell ref="D170:D171"/>
    <mergeCell ref="B210:B211"/>
    <mergeCell ref="B174:D174"/>
    <mergeCell ref="A179:D179"/>
    <mergeCell ref="A189:A190"/>
    <mergeCell ref="B180:D180"/>
    <mergeCell ref="A202:A203"/>
    <mergeCell ref="B202:B203"/>
    <mergeCell ref="D32:D33"/>
    <mergeCell ref="C168:C169"/>
    <mergeCell ref="D168:D169"/>
    <mergeCell ref="C113:C114"/>
    <mergeCell ref="D113:D114"/>
    <mergeCell ref="A19:A20"/>
    <mergeCell ref="B19:B20"/>
    <mergeCell ref="A21:A22"/>
    <mergeCell ref="B21:B22"/>
    <mergeCell ref="A24:A25"/>
    <mergeCell ref="B24:B25"/>
    <mergeCell ref="A26:A27"/>
    <mergeCell ref="B1114:B1115"/>
    <mergeCell ref="D1097:D1098"/>
    <mergeCell ref="C1097:C1098"/>
    <mergeCell ref="D1102:D1103"/>
    <mergeCell ref="A1114:A1115"/>
    <mergeCell ref="A1107:A1108"/>
    <mergeCell ref="A1109:A1110"/>
    <mergeCell ref="B1109:B1110"/>
    <mergeCell ref="C1102:C1103"/>
    <mergeCell ref="B1101:D1101"/>
    <mergeCell ref="A1102:A1103"/>
    <mergeCell ref="A992:A993"/>
    <mergeCell ref="B992:B993"/>
    <mergeCell ref="A1112:A1113"/>
    <mergeCell ref="B1112:B1113"/>
    <mergeCell ref="B1111:D1111"/>
    <mergeCell ref="D1112:D1113"/>
    <mergeCell ref="D1104:D1105"/>
    <mergeCell ref="A1104:A1105"/>
    <mergeCell ref="B1104:B1105"/>
    <mergeCell ref="A1099:A1100"/>
    <mergeCell ref="B1099:B1100"/>
    <mergeCell ref="A1090:A1091"/>
    <mergeCell ref="B990:B991"/>
    <mergeCell ref="A994:A995"/>
    <mergeCell ref="A1020:A1021"/>
    <mergeCell ref="B1020:B1021"/>
    <mergeCell ref="B1017:D1017"/>
    <mergeCell ref="D1114:D1115"/>
    <mergeCell ref="B761:B762"/>
    <mergeCell ref="B1094:D1094"/>
    <mergeCell ref="D1107:D1108"/>
    <mergeCell ref="A766:B766"/>
    <mergeCell ref="A1000:A1001"/>
    <mergeCell ref="B1000:B1001"/>
    <mergeCell ref="A1095:A1096"/>
    <mergeCell ref="B1095:B1096"/>
    <mergeCell ref="A973:A974"/>
    <mergeCell ref="D1136:D1137"/>
    <mergeCell ref="C1114:C1115"/>
    <mergeCell ref="B397:B398"/>
    <mergeCell ref="C1134:C1135"/>
    <mergeCell ref="D1134:D1135"/>
    <mergeCell ref="D1138:D1139"/>
    <mergeCell ref="C1138:C1139"/>
    <mergeCell ref="C1136:C1137"/>
    <mergeCell ref="D671:D672"/>
    <mergeCell ref="D1132:D1133"/>
    <mergeCell ref="D1179:D1180"/>
    <mergeCell ref="B1182:D1182"/>
    <mergeCell ref="A204:A205"/>
    <mergeCell ref="B204:B205"/>
    <mergeCell ref="A206:B207"/>
    <mergeCell ref="A376:A377"/>
    <mergeCell ref="B1178:D1178"/>
    <mergeCell ref="B376:B377"/>
    <mergeCell ref="A379:A380"/>
    <mergeCell ref="C1154:C1155"/>
    <mergeCell ref="C1169:C1170"/>
    <mergeCell ref="A382:A383"/>
    <mergeCell ref="B382:B383"/>
    <mergeCell ref="A385:A386"/>
    <mergeCell ref="B199:B200"/>
    <mergeCell ref="C1179:C1180"/>
    <mergeCell ref="A706:B706"/>
    <mergeCell ref="C719:C720"/>
    <mergeCell ref="B719:B720"/>
    <mergeCell ref="C1132:C1133"/>
    <mergeCell ref="D327:D328"/>
    <mergeCell ref="D204:D205"/>
    <mergeCell ref="C327:C328"/>
    <mergeCell ref="B385:B386"/>
    <mergeCell ref="C671:C672"/>
    <mergeCell ref="A194:A195"/>
    <mergeCell ref="B194:B195"/>
    <mergeCell ref="B388:B389"/>
    <mergeCell ref="A391:A392"/>
    <mergeCell ref="B379:B380"/>
    <mergeCell ref="B191:D191"/>
    <mergeCell ref="A181:A182"/>
    <mergeCell ref="B181:B182"/>
    <mergeCell ref="A184:A185"/>
    <mergeCell ref="B184:B185"/>
    <mergeCell ref="B183:D183"/>
    <mergeCell ref="A186:A187"/>
    <mergeCell ref="B186:B187"/>
    <mergeCell ref="A170:A171"/>
    <mergeCell ref="B170:B171"/>
    <mergeCell ref="A172:A173"/>
    <mergeCell ref="B172:B173"/>
    <mergeCell ref="A175:A176"/>
    <mergeCell ref="B175:B176"/>
    <mergeCell ref="A168:A169"/>
    <mergeCell ref="B168:B169"/>
    <mergeCell ref="B167:D167"/>
    <mergeCell ref="C162:C163"/>
    <mergeCell ref="D162:D163"/>
    <mergeCell ref="A165:B165"/>
    <mergeCell ref="A166:D166"/>
    <mergeCell ref="A158:A159"/>
    <mergeCell ref="B158:B159"/>
    <mergeCell ref="A146:A147"/>
    <mergeCell ref="B146:B147"/>
    <mergeCell ref="A149:A150"/>
    <mergeCell ref="B149:B150"/>
    <mergeCell ref="A151:A152"/>
    <mergeCell ref="B151:B152"/>
    <mergeCell ref="B148:D148"/>
    <mergeCell ref="C146:C147"/>
    <mergeCell ref="A139:A140"/>
    <mergeCell ref="B139:B140"/>
    <mergeCell ref="A142:A143"/>
    <mergeCell ref="B142:B143"/>
    <mergeCell ref="A144:A145"/>
    <mergeCell ref="B144:B145"/>
    <mergeCell ref="B141:D141"/>
    <mergeCell ref="A133:A134"/>
    <mergeCell ref="B133:B134"/>
    <mergeCell ref="A135:A136"/>
    <mergeCell ref="B135:B136"/>
    <mergeCell ref="A137:A138"/>
    <mergeCell ref="B137:B138"/>
    <mergeCell ref="A127:A128"/>
    <mergeCell ref="B127:B128"/>
    <mergeCell ref="A129:A130"/>
    <mergeCell ref="B129:B130"/>
    <mergeCell ref="A131:A132"/>
    <mergeCell ref="B131:B132"/>
    <mergeCell ref="A121:A122"/>
    <mergeCell ref="B121:B122"/>
    <mergeCell ref="A124:A125"/>
    <mergeCell ref="B124:B125"/>
    <mergeCell ref="B123:D123"/>
    <mergeCell ref="A115:A116"/>
    <mergeCell ref="B115:B116"/>
    <mergeCell ref="A117:A118"/>
    <mergeCell ref="B117:B118"/>
    <mergeCell ref="A119:A120"/>
    <mergeCell ref="B119:B120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D89:D90"/>
    <mergeCell ref="C89:C90"/>
    <mergeCell ref="A86:A87"/>
    <mergeCell ref="B100:D100"/>
    <mergeCell ref="A92:A93"/>
    <mergeCell ref="B92:B93"/>
    <mergeCell ref="A95:A96"/>
    <mergeCell ref="B95:B96"/>
    <mergeCell ref="B86:B87"/>
    <mergeCell ref="B91:D91"/>
    <mergeCell ref="A63:A64"/>
    <mergeCell ref="B68:B69"/>
    <mergeCell ref="B67:D67"/>
    <mergeCell ref="A71:A72"/>
    <mergeCell ref="B71:B72"/>
    <mergeCell ref="A89:A90"/>
    <mergeCell ref="B89:B90"/>
    <mergeCell ref="D86:D87"/>
    <mergeCell ref="C86:C87"/>
    <mergeCell ref="A65:A66"/>
    <mergeCell ref="B60:B61"/>
    <mergeCell ref="A53:A54"/>
    <mergeCell ref="B53:B54"/>
    <mergeCell ref="D50:D51"/>
    <mergeCell ref="C50:C51"/>
    <mergeCell ref="B57:D57"/>
    <mergeCell ref="A37:B38"/>
    <mergeCell ref="A41:A42"/>
    <mergeCell ref="A43:A44"/>
    <mergeCell ref="D109:D110"/>
    <mergeCell ref="C109:C110"/>
    <mergeCell ref="C35:C36"/>
    <mergeCell ref="D35:D36"/>
    <mergeCell ref="A68:A69"/>
    <mergeCell ref="A45:A46"/>
    <mergeCell ref="B41:B42"/>
    <mergeCell ref="C111:C112"/>
    <mergeCell ref="D111:D112"/>
    <mergeCell ref="B88:D88"/>
    <mergeCell ref="B55:B56"/>
    <mergeCell ref="A58:A59"/>
    <mergeCell ref="B58:B59"/>
    <mergeCell ref="A60:A61"/>
    <mergeCell ref="B63:B64"/>
    <mergeCell ref="B70:D70"/>
    <mergeCell ref="B73:D73"/>
    <mergeCell ref="A8:D8"/>
    <mergeCell ref="B12:B15"/>
    <mergeCell ref="C12:D12"/>
    <mergeCell ref="A9:D9"/>
    <mergeCell ref="A50:A51"/>
    <mergeCell ref="B50:B51"/>
    <mergeCell ref="B43:B44"/>
    <mergeCell ref="B45:B46"/>
    <mergeCell ref="A35:A36"/>
    <mergeCell ref="B35:B36"/>
    <mergeCell ref="B65:B66"/>
    <mergeCell ref="A55:A56"/>
    <mergeCell ref="C717:C718"/>
    <mergeCell ref="B717:B718"/>
    <mergeCell ref="A373:B373"/>
    <mergeCell ref="A400:B400"/>
    <mergeCell ref="A394:A395"/>
    <mergeCell ref="B394:B395"/>
    <mergeCell ref="A397:A398"/>
    <mergeCell ref="A388:A389"/>
  </mergeCells>
  <printOptions/>
  <pageMargins left="1.0236220472440944" right="0.34226190476190477" top="0.9448818897637796" bottom="0.7480314960629921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Администратор</cp:lastModifiedBy>
  <cp:lastPrinted>2010-09-20T14:14:25Z</cp:lastPrinted>
  <dcterms:created xsi:type="dcterms:W3CDTF">2010-09-06T17:41:17Z</dcterms:created>
  <dcterms:modified xsi:type="dcterms:W3CDTF">2010-09-23T12:31:21Z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