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'Лист1'!$A$1:$K$52</definedName>
  </definedNames>
  <calcPr fullCalcOnLoad="1"/>
</workbook>
</file>

<file path=xl/sharedStrings.xml><?xml version="1.0" encoding="utf-8"?>
<sst xmlns="http://schemas.openxmlformats.org/spreadsheetml/2006/main" count="54" uniqueCount="52">
  <si>
    <t>Арбажский</t>
  </si>
  <si>
    <t>Афанасьевский</t>
  </si>
  <si>
    <t>Белохолуницкий</t>
  </si>
  <si>
    <t>Богородский</t>
  </si>
  <si>
    <t>Верхнекамский</t>
  </si>
  <si>
    <t>Верхошижемский</t>
  </si>
  <si>
    <t>Вятскополянский</t>
  </si>
  <si>
    <t>Даровской</t>
  </si>
  <si>
    <t>Зуевский</t>
  </si>
  <si>
    <t>Кикнурский</t>
  </si>
  <si>
    <t>Кильмезский</t>
  </si>
  <si>
    <t>Кирово-Чепецкий</t>
  </si>
  <si>
    <t>Котельничский</t>
  </si>
  <si>
    <t>Куменский</t>
  </si>
  <si>
    <t>Лебяжский</t>
  </si>
  <si>
    <t>Лузский</t>
  </si>
  <si>
    <t>Малмыжский</t>
  </si>
  <si>
    <t>Мурашинский</t>
  </si>
  <si>
    <t>Нагорский</t>
  </si>
  <si>
    <t>Немский</t>
  </si>
  <si>
    <t>Нолинский</t>
  </si>
  <si>
    <t>Омутнинский</t>
  </si>
  <si>
    <t>Опаринский</t>
  </si>
  <si>
    <t>Оричевский</t>
  </si>
  <si>
    <t>Орловский</t>
  </si>
  <si>
    <t>Пижанский</t>
  </si>
  <si>
    <t>Подосиновский</t>
  </si>
  <si>
    <t>Санчурский</t>
  </si>
  <si>
    <t>Свечинский</t>
  </si>
  <si>
    <t>Слободской</t>
  </si>
  <si>
    <t>Советский</t>
  </si>
  <si>
    <t>Сунский</t>
  </si>
  <si>
    <t>Тужинский</t>
  </si>
  <si>
    <t>Унинский</t>
  </si>
  <si>
    <t>Уржумский</t>
  </si>
  <si>
    <t>Фаленский</t>
  </si>
  <si>
    <t>Шабалинский</t>
  </si>
  <si>
    <t>Юрьянский</t>
  </si>
  <si>
    <t>Яранский</t>
  </si>
  <si>
    <t>Киров</t>
  </si>
  <si>
    <t>Валовой надой молока, тонн</t>
  </si>
  <si>
    <t>Удой от коровы, кг</t>
  </si>
  <si>
    <t>+\-</t>
  </si>
  <si>
    <t>всего</t>
  </si>
  <si>
    <t>Итого:</t>
  </si>
  <si>
    <t>Сводка</t>
  </si>
  <si>
    <t>Объем сданного молока в зачетном весе - тн</t>
  </si>
  <si>
    <t>в том числе населением</t>
  </si>
  <si>
    <t>Нименование районов</t>
  </si>
  <si>
    <t xml:space="preserve">                                                   З а   с у т к и</t>
  </si>
  <si>
    <t>поголовье</t>
  </si>
  <si>
    <t>по молоку на 16 января 2012г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</si>
</sst>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wrapText="1"/>
    </xf>
    <xf numFmtId="1" fontId="1" fillId="0" borderId="22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 quotePrefix="1">
      <alignment horizontal="center" vertical="center" wrapText="1"/>
    </xf>
    <xf numFmtId="1" fontId="1" fillId="0" borderId="25" xfId="0" applyNumberFormat="1" applyFont="1" applyBorder="1" applyAlignment="1">
      <alignment horizontal="left"/>
    </xf>
    <xf numFmtId="1" fontId="1" fillId="0" borderId="26" xfId="0" applyNumberFormat="1" applyFont="1" applyBorder="1" applyAlignment="1">
      <alignment horizontal="left"/>
    </xf>
    <xf numFmtId="1" fontId="1" fillId="0" borderId="27" xfId="0" applyNumberFormat="1" applyFont="1" applyBorder="1" applyAlignment="1">
      <alignment horizontal="left"/>
    </xf>
    <xf numFmtId="164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" fontId="1" fillId="0" borderId="32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1" fillId="0" borderId="34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" fontId="4" fillId="0" borderId="24" xfId="0" applyNumberFormat="1" applyFont="1" applyBorder="1" applyAlignment="1">
      <alignment horizontal="center" vertical="center" wrapText="1"/>
    </xf>
    <xf numFmtId="1" fontId="1" fillId="0" borderId="35" xfId="0" applyNumberFormat="1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horizontal="center" vertical="center" wrapText="1"/>
    </xf>
    <xf numFmtId="1" fontId="1" fillId="0" borderId="37" xfId="0" applyNumberFormat="1" applyFont="1" applyBorder="1" applyAlignment="1">
      <alignment horizontal="center" vertical="center" wrapText="1"/>
    </xf>
    <xf numFmtId="1" fontId="1" fillId="0" borderId="38" xfId="0" applyNumberFormat="1" applyFont="1" applyBorder="1" applyAlignment="1">
      <alignment horizontal="center" vertical="center" wrapText="1"/>
    </xf>
    <xf numFmtId="1" fontId="1" fillId="0" borderId="39" xfId="0" applyNumberFormat="1" applyFont="1" applyBorder="1" applyAlignment="1">
      <alignment horizontal="center" vertical="center" wrapText="1"/>
    </xf>
    <xf numFmtId="1" fontId="1" fillId="0" borderId="40" xfId="0" applyNumberFormat="1" applyFont="1" applyBorder="1" applyAlignment="1">
      <alignment horizontal="center" vertical="center" wrapText="1"/>
    </xf>
    <xf numFmtId="1" fontId="1" fillId="0" borderId="41" xfId="0" applyNumberFormat="1" applyFont="1" applyBorder="1" applyAlignment="1">
      <alignment horizontal="center" vertical="center" wrapText="1"/>
    </xf>
    <xf numFmtId="1" fontId="1" fillId="0" borderId="42" xfId="0" applyNumberFormat="1" applyFont="1" applyBorder="1" applyAlignment="1">
      <alignment/>
    </xf>
    <xf numFmtId="1" fontId="1" fillId="0" borderId="43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" fillId="0" borderId="44" xfId="0" applyNumberFormat="1" applyFont="1" applyBorder="1" applyAlignment="1">
      <alignment horizontal="center" vertical="center" wrapText="1"/>
    </xf>
    <xf numFmtId="1" fontId="1" fillId="0" borderId="45" xfId="0" applyNumberFormat="1" applyFont="1" applyBorder="1" applyAlignment="1">
      <alignment horizontal="center" vertical="center" wrapText="1"/>
    </xf>
    <xf numFmtId="1" fontId="1" fillId="0" borderId="46" xfId="0" applyNumberFormat="1" applyFont="1" applyBorder="1" applyAlignment="1">
      <alignment horizontal="center" vertical="center" wrapText="1"/>
    </xf>
    <xf numFmtId="1" fontId="1" fillId="0" borderId="47" xfId="0" applyNumberFormat="1" applyFont="1" applyBorder="1" applyAlignment="1">
      <alignment horizontal="center" vertical="center" wrapText="1"/>
    </xf>
    <xf numFmtId="1" fontId="1" fillId="0" borderId="48" xfId="0" applyNumberFormat="1" applyFont="1" applyBorder="1" applyAlignment="1">
      <alignment horizontal="center" vertical="center" wrapText="1"/>
    </xf>
    <xf numFmtId="1" fontId="1" fillId="0" borderId="49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J38" sqref="J38"/>
    </sheetView>
  </sheetViews>
  <sheetFormatPr defaultColWidth="9.00390625" defaultRowHeight="12.75"/>
  <cols>
    <col min="1" max="1" width="17.25390625" style="14" customWidth="1"/>
    <col min="2" max="2" width="7.375" style="33" hidden="1" customWidth="1"/>
    <col min="3" max="11" width="9.25390625" style="14" customWidth="1"/>
    <col min="12" max="16384" width="9.125" style="14" customWidth="1"/>
  </cols>
  <sheetData>
    <row r="1" spans="1:11" ht="15.75">
      <c r="A1" s="13"/>
      <c r="B1" s="28"/>
      <c r="C1" s="46" t="s">
        <v>45</v>
      </c>
      <c r="D1" s="46"/>
      <c r="E1" s="46"/>
      <c r="F1" s="46"/>
      <c r="G1" s="46"/>
      <c r="H1" s="46"/>
      <c r="I1" s="46"/>
      <c r="J1" s="46"/>
      <c r="K1" s="46"/>
    </row>
    <row r="2" spans="1:11" ht="15.75">
      <c r="A2" s="13"/>
      <c r="B2" s="28"/>
      <c r="C2" s="47" t="s">
        <v>51</v>
      </c>
      <c r="D2" s="47"/>
      <c r="E2" s="47"/>
      <c r="F2" s="47"/>
      <c r="G2" s="47"/>
      <c r="H2" s="47"/>
      <c r="I2" s="47"/>
      <c r="J2" s="47"/>
      <c r="K2" s="47"/>
    </row>
    <row r="3" spans="1:11" ht="16.5" thickBot="1">
      <c r="A3" s="13"/>
      <c r="B3" s="28"/>
      <c r="C3" s="15"/>
      <c r="D3" s="15"/>
      <c r="E3" s="15"/>
      <c r="F3" s="15"/>
      <c r="G3" s="15"/>
      <c r="H3" s="15"/>
      <c r="I3" s="15"/>
      <c r="J3" s="15"/>
      <c r="K3" s="15"/>
    </row>
    <row r="4" spans="1:11" ht="13.5" thickBot="1">
      <c r="A4" s="41" t="s">
        <v>48</v>
      </c>
      <c r="B4" s="41" t="s">
        <v>50</v>
      </c>
      <c r="C4" s="44" t="s">
        <v>49</v>
      </c>
      <c r="D4" s="44"/>
      <c r="E4" s="44"/>
      <c r="F4" s="44"/>
      <c r="G4" s="44"/>
      <c r="H4" s="44"/>
      <c r="I4" s="44"/>
      <c r="J4" s="44"/>
      <c r="K4" s="45"/>
    </row>
    <row r="5" spans="1:12" ht="26.25" customHeight="1" thickBot="1">
      <c r="A5" s="42"/>
      <c r="B5" s="42"/>
      <c r="C5" s="37" t="s">
        <v>40</v>
      </c>
      <c r="D5" s="38"/>
      <c r="E5" s="51" t="s">
        <v>41</v>
      </c>
      <c r="F5" s="52"/>
      <c r="G5" s="53"/>
      <c r="H5" s="48" t="s">
        <v>46</v>
      </c>
      <c r="I5" s="49"/>
      <c r="J5" s="49"/>
      <c r="K5" s="50"/>
      <c r="L5" s="16"/>
    </row>
    <row r="6" spans="1:12" ht="12.75">
      <c r="A6" s="42"/>
      <c r="B6" s="42"/>
      <c r="C6" s="39"/>
      <c r="D6" s="40"/>
      <c r="E6" s="54"/>
      <c r="F6" s="55"/>
      <c r="G6" s="56"/>
      <c r="H6" s="51">
        <v>2012</v>
      </c>
      <c r="I6" s="53"/>
      <c r="J6" s="51">
        <v>2011</v>
      </c>
      <c r="K6" s="53"/>
      <c r="L6" s="16"/>
    </row>
    <row r="7" spans="1:12" ht="53.25" customHeight="1" thickBot="1">
      <c r="A7" s="43"/>
      <c r="B7" s="43"/>
      <c r="C7" s="17">
        <v>2012</v>
      </c>
      <c r="D7" s="18">
        <v>2011</v>
      </c>
      <c r="E7" s="17">
        <v>2012</v>
      </c>
      <c r="F7" s="18">
        <v>2011</v>
      </c>
      <c r="G7" s="19" t="s">
        <v>42</v>
      </c>
      <c r="H7" s="17" t="s">
        <v>43</v>
      </c>
      <c r="I7" s="36" t="s">
        <v>47</v>
      </c>
      <c r="J7" s="17" t="s">
        <v>43</v>
      </c>
      <c r="K7" s="36" t="s">
        <v>47</v>
      </c>
      <c r="L7" s="16"/>
    </row>
    <row r="8" spans="1:11" ht="12.75">
      <c r="A8" s="20" t="s">
        <v>0</v>
      </c>
      <c r="B8" s="29">
        <f aca="true" t="shared" si="0" ref="B8:B17">C8*1000/E8</f>
        <v>1436.5079365079366</v>
      </c>
      <c r="C8" s="3">
        <v>18.1</v>
      </c>
      <c r="D8" s="26">
        <v>18.5</v>
      </c>
      <c r="E8" s="3">
        <v>12.6</v>
      </c>
      <c r="F8" s="4">
        <v>13</v>
      </c>
      <c r="G8" s="5">
        <f>E8-F8</f>
        <v>-0.40000000000000036</v>
      </c>
      <c r="H8" s="3">
        <v>18.9</v>
      </c>
      <c r="I8" s="5">
        <v>2.1</v>
      </c>
      <c r="J8" s="3">
        <v>18.1</v>
      </c>
      <c r="K8" s="5">
        <v>2.1</v>
      </c>
    </row>
    <row r="9" spans="1:11" ht="12.75">
      <c r="A9" s="21" t="s">
        <v>1</v>
      </c>
      <c r="B9" s="29">
        <f t="shared" si="0"/>
        <v>1295.940594059406</v>
      </c>
      <c r="C9" s="1">
        <v>13.089</v>
      </c>
      <c r="D9" s="2">
        <v>12.106</v>
      </c>
      <c r="E9" s="1">
        <v>10.1</v>
      </c>
      <c r="F9" s="7">
        <v>9.4</v>
      </c>
      <c r="G9" s="5">
        <f aca="true" t="shared" si="1" ref="G9:G51">E9-F9</f>
        <v>0.6999999999999993</v>
      </c>
      <c r="H9" s="1">
        <v>11.125</v>
      </c>
      <c r="I9" s="6">
        <v>0</v>
      </c>
      <c r="J9" s="1">
        <v>10.29</v>
      </c>
      <c r="K9" s="6">
        <v>0</v>
      </c>
    </row>
    <row r="10" spans="1:11" ht="12.75">
      <c r="A10" s="21" t="s">
        <v>2</v>
      </c>
      <c r="B10" s="29">
        <f t="shared" si="0"/>
        <v>1851.7441860465117</v>
      </c>
      <c r="C10" s="1">
        <v>31.85</v>
      </c>
      <c r="D10" s="2">
        <v>27.85</v>
      </c>
      <c r="E10" s="1">
        <v>17.2</v>
      </c>
      <c r="F10" s="7">
        <v>15.1</v>
      </c>
      <c r="G10" s="5">
        <f t="shared" si="1"/>
        <v>2.0999999999999996</v>
      </c>
      <c r="H10" s="1">
        <v>29.3</v>
      </c>
      <c r="I10" s="6">
        <v>0</v>
      </c>
      <c r="J10" s="1">
        <v>25.62</v>
      </c>
      <c r="K10" s="6">
        <v>0</v>
      </c>
    </row>
    <row r="11" spans="1:11" ht="12.75">
      <c r="A11" s="21" t="s">
        <v>3</v>
      </c>
      <c r="B11" s="29">
        <f t="shared" si="0"/>
        <v>387.5</v>
      </c>
      <c r="C11" s="1">
        <v>3.1</v>
      </c>
      <c r="D11" s="2">
        <v>1.8</v>
      </c>
      <c r="E11" s="1">
        <v>8</v>
      </c>
      <c r="F11" s="7">
        <v>4.7</v>
      </c>
      <c r="G11" s="5">
        <f t="shared" si="1"/>
        <v>3.3</v>
      </c>
      <c r="H11" s="1">
        <v>2.4</v>
      </c>
      <c r="I11" s="6">
        <v>0</v>
      </c>
      <c r="J11" s="1">
        <v>1.1</v>
      </c>
      <c r="K11" s="6">
        <v>0</v>
      </c>
    </row>
    <row r="12" spans="1:11" ht="12.75">
      <c r="A12" s="21" t="s">
        <v>4</v>
      </c>
      <c r="B12" s="29">
        <f t="shared" si="0"/>
        <v>13.846153846153847</v>
      </c>
      <c r="C12" s="1">
        <v>0.09</v>
      </c>
      <c r="D12" s="2">
        <v>0.05</v>
      </c>
      <c r="E12" s="1">
        <v>6.5</v>
      </c>
      <c r="F12" s="7">
        <v>6.2</v>
      </c>
      <c r="G12" s="5">
        <f t="shared" si="1"/>
        <v>0.2999999999999998</v>
      </c>
      <c r="H12" s="1">
        <v>0</v>
      </c>
      <c r="I12" s="6">
        <v>0</v>
      </c>
      <c r="J12" s="1">
        <v>0</v>
      </c>
      <c r="K12" s="6">
        <v>0</v>
      </c>
    </row>
    <row r="13" spans="1:11" ht="12.75">
      <c r="A13" s="21" t="s">
        <v>5</v>
      </c>
      <c r="B13" s="29">
        <f t="shared" si="0"/>
        <v>2467.948717948718</v>
      </c>
      <c r="C13" s="1">
        <v>38.5</v>
      </c>
      <c r="D13" s="2">
        <v>33.5</v>
      </c>
      <c r="E13" s="1">
        <v>15.6</v>
      </c>
      <c r="F13" s="7">
        <v>14.2</v>
      </c>
      <c r="G13" s="5">
        <f t="shared" si="1"/>
        <v>1.4000000000000004</v>
      </c>
      <c r="H13" s="1">
        <v>40.2</v>
      </c>
      <c r="I13" s="6">
        <v>0</v>
      </c>
      <c r="J13" s="1">
        <v>34.7</v>
      </c>
      <c r="K13" s="6">
        <v>0</v>
      </c>
    </row>
    <row r="14" spans="1:11" ht="12.75">
      <c r="A14" s="21" t="s">
        <v>6</v>
      </c>
      <c r="B14" s="29">
        <f t="shared" si="0"/>
        <v>1968.2539682539682</v>
      </c>
      <c r="C14" s="1">
        <v>24.8</v>
      </c>
      <c r="D14" s="2">
        <v>20.5</v>
      </c>
      <c r="E14" s="1">
        <v>12.6</v>
      </c>
      <c r="F14" s="7">
        <v>10.8</v>
      </c>
      <c r="G14" s="5">
        <f t="shared" si="1"/>
        <v>1.799999999999999</v>
      </c>
      <c r="H14" s="1">
        <v>23.5</v>
      </c>
      <c r="I14" s="6">
        <v>0</v>
      </c>
      <c r="J14" s="1">
        <v>17</v>
      </c>
      <c r="K14" s="6">
        <v>0</v>
      </c>
    </row>
    <row r="15" spans="1:11" ht="12.75">
      <c r="A15" s="21" t="s">
        <v>7</v>
      </c>
      <c r="B15" s="29">
        <f t="shared" si="0"/>
        <v>1069.3069306930693</v>
      </c>
      <c r="C15" s="1">
        <v>10.8</v>
      </c>
      <c r="D15" s="2">
        <v>11.3</v>
      </c>
      <c r="E15" s="1">
        <v>10.1</v>
      </c>
      <c r="F15" s="7">
        <v>9.7</v>
      </c>
      <c r="G15" s="5">
        <f t="shared" si="1"/>
        <v>0.40000000000000036</v>
      </c>
      <c r="H15" s="1">
        <v>9.5</v>
      </c>
      <c r="I15" s="6">
        <v>0</v>
      </c>
      <c r="J15" s="1">
        <v>9.6</v>
      </c>
      <c r="K15" s="6">
        <v>0</v>
      </c>
    </row>
    <row r="16" spans="1:11" ht="12.75">
      <c r="A16" s="21" t="s">
        <v>8</v>
      </c>
      <c r="B16" s="29">
        <f t="shared" si="0"/>
        <v>5574.712643678161</v>
      </c>
      <c r="C16" s="1">
        <v>97</v>
      </c>
      <c r="D16" s="2">
        <v>86.4</v>
      </c>
      <c r="E16" s="1">
        <v>17.4</v>
      </c>
      <c r="F16" s="7">
        <v>15.9</v>
      </c>
      <c r="G16" s="5">
        <f t="shared" si="1"/>
        <v>1.4999999999999982</v>
      </c>
      <c r="H16" s="1">
        <v>102</v>
      </c>
      <c r="I16" s="6">
        <v>0</v>
      </c>
      <c r="J16" s="1">
        <v>90.1</v>
      </c>
      <c r="K16" s="6">
        <v>0</v>
      </c>
    </row>
    <row r="17" spans="1:11" ht="12.75">
      <c r="A17" s="21" t="s">
        <v>9</v>
      </c>
      <c r="B17" s="29">
        <f t="shared" si="0"/>
        <v>58.333333333333336</v>
      </c>
      <c r="C17" s="1">
        <v>0.175</v>
      </c>
      <c r="D17" s="2">
        <v>0.15</v>
      </c>
      <c r="E17" s="1">
        <v>3</v>
      </c>
      <c r="F17" s="7">
        <v>2</v>
      </c>
      <c r="G17" s="5">
        <f t="shared" si="1"/>
        <v>1</v>
      </c>
      <c r="H17" s="1">
        <v>2.9</v>
      </c>
      <c r="I17" s="6">
        <v>0</v>
      </c>
      <c r="J17" s="1">
        <v>2</v>
      </c>
      <c r="K17" s="6">
        <v>0</v>
      </c>
    </row>
    <row r="18" spans="1:11" ht="12.75">
      <c r="A18" s="21"/>
      <c r="B18" s="30"/>
      <c r="C18" s="1"/>
      <c r="D18" s="2"/>
      <c r="E18" s="1"/>
      <c r="F18" s="7"/>
      <c r="G18" s="5"/>
      <c r="H18" s="1"/>
      <c r="I18" s="6"/>
      <c r="J18" s="1"/>
      <c r="K18" s="6"/>
    </row>
    <row r="19" spans="1:11" ht="12.75">
      <c r="A19" s="21" t="s">
        <v>10</v>
      </c>
      <c r="B19" s="29">
        <f aca="true" t="shared" si="2" ref="B19:B28">C19*1000/E19</f>
        <v>1065.7894736842106</v>
      </c>
      <c r="C19" s="1">
        <v>8.1</v>
      </c>
      <c r="D19" s="2">
        <v>6.9</v>
      </c>
      <c r="E19" s="1">
        <v>7.6</v>
      </c>
      <c r="F19" s="7">
        <v>6.5</v>
      </c>
      <c r="G19" s="5">
        <f t="shared" si="1"/>
        <v>1.0999999999999996</v>
      </c>
      <c r="H19" s="1">
        <v>6.7</v>
      </c>
      <c r="I19" s="6">
        <v>0</v>
      </c>
      <c r="J19" s="1">
        <v>5.7</v>
      </c>
      <c r="K19" s="6">
        <v>0</v>
      </c>
    </row>
    <row r="20" spans="1:11" ht="12.75">
      <c r="A20" s="21" t="s">
        <v>11</v>
      </c>
      <c r="B20" s="29">
        <f t="shared" si="2"/>
        <v>4270.440251572327</v>
      </c>
      <c r="C20" s="1">
        <v>67.9</v>
      </c>
      <c r="D20" s="2">
        <v>60.2</v>
      </c>
      <c r="E20" s="1">
        <v>15.9</v>
      </c>
      <c r="F20" s="7">
        <v>14</v>
      </c>
      <c r="G20" s="5">
        <f t="shared" si="1"/>
        <v>1.9000000000000004</v>
      </c>
      <c r="H20" s="1">
        <v>62.9</v>
      </c>
      <c r="I20" s="6">
        <v>0</v>
      </c>
      <c r="J20" s="1">
        <v>55.3</v>
      </c>
      <c r="K20" s="6">
        <v>0</v>
      </c>
    </row>
    <row r="21" spans="1:11" ht="12.75">
      <c r="A21" s="21" t="s">
        <v>12</v>
      </c>
      <c r="B21" s="29">
        <f t="shared" si="2"/>
        <v>3917.3553719008264</v>
      </c>
      <c r="C21" s="1">
        <v>47.4</v>
      </c>
      <c r="D21" s="2">
        <v>44.8</v>
      </c>
      <c r="E21" s="1">
        <v>12.1</v>
      </c>
      <c r="F21" s="7">
        <v>10.7</v>
      </c>
      <c r="G21" s="5">
        <f t="shared" si="1"/>
        <v>1.4000000000000004</v>
      </c>
      <c r="H21" s="1">
        <v>44.3</v>
      </c>
      <c r="I21" s="6">
        <v>0</v>
      </c>
      <c r="J21" s="1">
        <v>38.9</v>
      </c>
      <c r="K21" s="6">
        <v>0</v>
      </c>
    </row>
    <row r="22" spans="1:11" ht="12.75">
      <c r="A22" s="21" t="s">
        <v>13</v>
      </c>
      <c r="B22" s="29">
        <f t="shared" si="2"/>
        <v>6219.730941704036</v>
      </c>
      <c r="C22" s="1">
        <v>138.7</v>
      </c>
      <c r="D22" s="2">
        <v>127.1</v>
      </c>
      <c r="E22" s="1">
        <v>22.3</v>
      </c>
      <c r="F22" s="7">
        <v>20.8</v>
      </c>
      <c r="G22" s="5">
        <f t="shared" si="1"/>
        <v>1.5</v>
      </c>
      <c r="H22" s="1">
        <v>145.3</v>
      </c>
      <c r="I22" s="6">
        <v>0.4</v>
      </c>
      <c r="J22" s="1">
        <v>128.5</v>
      </c>
      <c r="K22" s="6">
        <v>0.3</v>
      </c>
    </row>
    <row r="23" spans="1:11" ht="12.75">
      <c r="A23" s="21" t="s">
        <v>14</v>
      </c>
      <c r="B23" s="29" t="e">
        <f t="shared" si="2"/>
        <v>#DIV/0!</v>
      </c>
      <c r="C23" s="1">
        <v>0</v>
      </c>
      <c r="D23" s="2">
        <v>3</v>
      </c>
      <c r="E23" s="1">
        <v>0</v>
      </c>
      <c r="F23" s="7">
        <v>9.5</v>
      </c>
      <c r="G23" s="5">
        <f t="shared" si="1"/>
        <v>-9.5</v>
      </c>
      <c r="H23" s="1">
        <v>0</v>
      </c>
      <c r="I23" s="6">
        <v>0</v>
      </c>
      <c r="J23" s="1">
        <v>2.6</v>
      </c>
      <c r="K23" s="6">
        <v>0</v>
      </c>
    </row>
    <row r="24" spans="1:11" ht="12.75">
      <c r="A24" s="21" t="s">
        <v>15</v>
      </c>
      <c r="B24" s="29">
        <f t="shared" si="2"/>
        <v>605.2631578947369</v>
      </c>
      <c r="C24" s="1">
        <v>4.6</v>
      </c>
      <c r="D24" s="2">
        <v>3.8</v>
      </c>
      <c r="E24" s="1">
        <v>7.6</v>
      </c>
      <c r="F24" s="7">
        <v>6.8</v>
      </c>
      <c r="G24" s="5">
        <f t="shared" si="1"/>
        <v>0.7999999999999998</v>
      </c>
      <c r="H24" s="1">
        <v>3.2</v>
      </c>
      <c r="I24" s="6">
        <v>0</v>
      </c>
      <c r="J24" s="1">
        <v>2.9</v>
      </c>
      <c r="K24" s="6">
        <v>0</v>
      </c>
    </row>
    <row r="25" spans="1:11" ht="12.75">
      <c r="A25" s="21" t="s">
        <v>16</v>
      </c>
      <c r="B25" s="29">
        <f t="shared" si="2"/>
        <v>5032.258064516129</v>
      </c>
      <c r="C25" s="1">
        <v>46.8</v>
      </c>
      <c r="D25" s="2">
        <v>47.4</v>
      </c>
      <c r="E25" s="1">
        <v>9.3</v>
      </c>
      <c r="F25" s="7">
        <v>9.4</v>
      </c>
      <c r="G25" s="5">
        <f t="shared" si="1"/>
        <v>-0.09999999999999964</v>
      </c>
      <c r="H25" s="1">
        <v>47.3</v>
      </c>
      <c r="I25" s="6">
        <v>5</v>
      </c>
      <c r="J25" s="1">
        <v>48.7</v>
      </c>
      <c r="K25" s="6">
        <v>7.8</v>
      </c>
    </row>
    <row r="26" spans="1:11" ht="12.75">
      <c r="A26" s="21" t="s">
        <v>17</v>
      </c>
      <c r="B26" s="29">
        <f t="shared" si="2"/>
        <v>378.40579710144925</v>
      </c>
      <c r="C26" s="1">
        <v>2.611</v>
      </c>
      <c r="D26" s="2">
        <v>2.383</v>
      </c>
      <c r="E26" s="1">
        <v>6.9</v>
      </c>
      <c r="F26" s="7">
        <v>5</v>
      </c>
      <c r="G26" s="5">
        <f t="shared" si="1"/>
        <v>1.9000000000000004</v>
      </c>
      <c r="H26" s="1">
        <v>2.46</v>
      </c>
      <c r="I26" s="6">
        <v>0</v>
      </c>
      <c r="J26" s="1">
        <v>2.206</v>
      </c>
      <c r="K26" s="6">
        <v>0</v>
      </c>
    </row>
    <row r="27" spans="1:11" ht="12.75">
      <c r="A27" s="21" t="s">
        <v>18</v>
      </c>
      <c r="B27" s="29">
        <f t="shared" si="2"/>
        <v>459.4594594594594</v>
      </c>
      <c r="C27" s="1">
        <v>3.4</v>
      </c>
      <c r="D27" s="2">
        <v>3.1</v>
      </c>
      <c r="E27" s="1">
        <v>7.4</v>
      </c>
      <c r="F27" s="7">
        <v>6.6</v>
      </c>
      <c r="G27" s="5">
        <f t="shared" si="1"/>
        <v>0.8000000000000007</v>
      </c>
      <c r="H27" s="1">
        <v>3.3</v>
      </c>
      <c r="I27" s="6">
        <v>0</v>
      </c>
      <c r="J27" s="1">
        <v>2.9</v>
      </c>
      <c r="K27" s="6">
        <v>0</v>
      </c>
    </row>
    <row r="28" spans="1:11" ht="12.75">
      <c r="A28" s="21" t="s">
        <v>19</v>
      </c>
      <c r="B28" s="29">
        <f t="shared" si="2"/>
        <v>2080.536912751678</v>
      </c>
      <c r="C28" s="1">
        <v>31</v>
      </c>
      <c r="D28" s="2">
        <v>26.8</v>
      </c>
      <c r="E28" s="1">
        <v>14.9</v>
      </c>
      <c r="F28" s="7">
        <v>13.3</v>
      </c>
      <c r="G28" s="5">
        <f t="shared" si="1"/>
        <v>1.5999999999999996</v>
      </c>
      <c r="H28" s="1">
        <v>27.9</v>
      </c>
      <c r="I28" s="6">
        <v>0</v>
      </c>
      <c r="J28" s="1">
        <v>23.1</v>
      </c>
      <c r="K28" s="6">
        <v>0</v>
      </c>
    </row>
    <row r="29" spans="1:11" ht="12.75">
      <c r="A29" s="21"/>
      <c r="B29" s="30"/>
      <c r="C29" s="1"/>
      <c r="D29" s="2"/>
      <c r="E29" s="1"/>
      <c r="F29" s="7"/>
      <c r="G29" s="5"/>
      <c r="H29" s="1"/>
      <c r="I29" s="6"/>
      <c r="J29" s="1"/>
      <c r="K29" s="6"/>
    </row>
    <row r="30" spans="1:11" ht="12.75">
      <c r="A30" s="21" t="s">
        <v>20</v>
      </c>
      <c r="B30" s="29">
        <f aca="true" t="shared" si="3" ref="B30:B39">C30*1000/E30</f>
        <v>2095.2380952380954</v>
      </c>
      <c r="C30" s="1">
        <v>26.4</v>
      </c>
      <c r="D30" s="2">
        <v>19.9</v>
      </c>
      <c r="E30" s="1">
        <v>12.6</v>
      </c>
      <c r="F30" s="7">
        <v>9.2</v>
      </c>
      <c r="G30" s="5">
        <f t="shared" si="1"/>
        <v>3.4000000000000004</v>
      </c>
      <c r="H30" s="1">
        <v>23.78</v>
      </c>
      <c r="I30" s="6">
        <v>0</v>
      </c>
      <c r="J30" s="1">
        <v>16.68</v>
      </c>
      <c r="K30" s="6">
        <v>0</v>
      </c>
    </row>
    <row r="31" spans="1:11" ht="12.75">
      <c r="A31" s="21" t="s">
        <v>21</v>
      </c>
      <c r="B31" s="29">
        <f t="shared" si="3"/>
        <v>123.80952380952381</v>
      </c>
      <c r="C31" s="1">
        <v>1.3</v>
      </c>
      <c r="D31" s="2">
        <v>1.11</v>
      </c>
      <c r="E31" s="1">
        <v>10.5</v>
      </c>
      <c r="F31" s="7">
        <v>10.3</v>
      </c>
      <c r="G31" s="5">
        <f t="shared" si="1"/>
        <v>0.1999999999999993</v>
      </c>
      <c r="H31" s="1">
        <v>1.1</v>
      </c>
      <c r="I31" s="6">
        <v>0</v>
      </c>
      <c r="J31" s="1">
        <v>0.85</v>
      </c>
      <c r="K31" s="6">
        <v>0</v>
      </c>
    </row>
    <row r="32" spans="1:11" ht="12.75">
      <c r="A32" s="21" t="s">
        <v>22</v>
      </c>
      <c r="B32" s="29">
        <f t="shared" si="3"/>
        <v>43.333333333333336</v>
      </c>
      <c r="C32" s="1">
        <v>0.26</v>
      </c>
      <c r="D32" s="2">
        <v>0.3</v>
      </c>
      <c r="E32" s="1">
        <v>6</v>
      </c>
      <c r="F32" s="7">
        <v>6</v>
      </c>
      <c r="G32" s="5">
        <f t="shared" si="1"/>
        <v>0</v>
      </c>
      <c r="H32" s="1">
        <v>0</v>
      </c>
      <c r="I32" s="6">
        <v>0</v>
      </c>
      <c r="J32" s="1">
        <v>0.2</v>
      </c>
      <c r="K32" s="6">
        <v>0</v>
      </c>
    </row>
    <row r="33" spans="1:11" ht="12.75">
      <c r="A33" s="21" t="s">
        <v>23</v>
      </c>
      <c r="B33" s="29">
        <f t="shared" si="3"/>
        <v>5038.04347826087</v>
      </c>
      <c r="C33" s="1">
        <v>92.7</v>
      </c>
      <c r="D33" s="2">
        <v>89.1</v>
      </c>
      <c r="E33" s="1">
        <v>18.4</v>
      </c>
      <c r="F33" s="7">
        <v>17.8</v>
      </c>
      <c r="G33" s="5">
        <f t="shared" si="1"/>
        <v>0.5999999999999979</v>
      </c>
      <c r="H33" s="1">
        <v>93.6</v>
      </c>
      <c r="I33" s="6">
        <v>0</v>
      </c>
      <c r="J33" s="1">
        <v>91.4</v>
      </c>
      <c r="K33" s="6">
        <v>0</v>
      </c>
    </row>
    <row r="34" spans="1:11" ht="12.75">
      <c r="A34" s="21" t="s">
        <v>24</v>
      </c>
      <c r="B34" s="29">
        <f t="shared" si="3"/>
        <v>3320</v>
      </c>
      <c r="C34" s="1">
        <v>59.76</v>
      </c>
      <c r="D34" s="2">
        <v>54</v>
      </c>
      <c r="E34" s="1">
        <v>18</v>
      </c>
      <c r="F34" s="7">
        <v>16.1</v>
      </c>
      <c r="G34" s="5">
        <f t="shared" si="1"/>
        <v>1.8999999999999986</v>
      </c>
      <c r="H34" s="1">
        <v>61.41</v>
      </c>
      <c r="I34" s="6">
        <v>0</v>
      </c>
      <c r="J34" s="1">
        <v>56.22</v>
      </c>
      <c r="K34" s="6">
        <v>0</v>
      </c>
    </row>
    <row r="35" spans="1:11" ht="12.75">
      <c r="A35" s="21" t="s">
        <v>25</v>
      </c>
      <c r="B35" s="29">
        <f t="shared" si="3"/>
        <v>3223.021582733813</v>
      </c>
      <c r="C35" s="1">
        <v>44.8</v>
      </c>
      <c r="D35" s="2">
        <v>44.8</v>
      </c>
      <c r="E35" s="1">
        <v>13.9</v>
      </c>
      <c r="F35" s="7">
        <v>13.5</v>
      </c>
      <c r="G35" s="5">
        <f t="shared" si="1"/>
        <v>0.40000000000000036</v>
      </c>
      <c r="H35" s="1">
        <v>44.85</v>
      </c>
      <c r="I35" s="6">
        <v>0</v>
      </c>
      <c r="J35" s="1">
        <v>44.6</v>
      </c>
      <c r="K35" s="6">
        <v>0</v>
      </c>
    </row>
    <row r="36" spans="1:11" ht="12.75">
      <c r="A36" s="21" t="s">
        <v>26</v>
      </c>
      <c r="B36" s="29">
        <f t="shared" si="3"/>
        <v>1000</v>
      </c>
      <c r="C36" s="1">
        <v>8.4</v>
      </c>
      <c r="D36" s="2">
        <v>8</v>
      </c>
      <c r="E36" s="1">
        <v>8.4</v>
      </c>
      <c r="F36" s="7">
        <v>8</v>
      </c>
      <c r="G36" s="5">
        <f t="shared" si="1"/>
        <v>0.40000000000000036</v>
      </c>
      <c r="H36" s="1">
        <v>6.9</v>
      </c>
      <c r="I36" s="6">
        <v>0</v>
      </c>
      <c r="J36" s="1">
        <v>5.8</v>
      </c>
      <c r="K36" s="6">
        <v>0</v>
      </c>
    </row>
    <row r="37" spans="1:11" ht="12.75">
      <c r="A37" s="21" t="s">
        <v>27</v>
      </c>
      <c r="B37" s="29">
        <f t="shared" si="3"/>
        <v>917.3553719008265</v>
      </c>
      <c r="C37" s="1">
        <v>11.1</v>
      </c>
      <c r="D37" s="2">
        <v>10.7</v>
      </c>
      <c r="E37" s="1">
        <v>12.1</v>
      </c>
      <c r="F37" s="7">
        <v>11.7</v>
      </c>
      <c r="G37" s="5">
        <f t="shared" si="1"/>
        <v>0.40000000000000036</v>
      </c>
      <c r="H37" s="1">
        <v>9.7</v>
      </c>
      <c r="I37" s="6">
        <v>0</v>
      </c>
      <c r="J37" s="1">
        <v>9.4</v>
      </c>
      <c r="K37" s="6">
        <v>0</v>
      </c>
    </row>
    <row r="38" spans="1:11" ht="12.75">
      <c r="A38" s="21" t="s">
        <v>28</v>
      </c>
      <c r="B38" s="29">
        <f t="shared" si="3"/>
        <v>1129.8701298701299</v>
      </c>
      <c r="C38" s="1">
        <v>8.7</v>
      </c>
      <c r="D38" s="2">
        <v>7.7</v>
      </c>
      <c r="E38" s="1">
        <v>7.7</v>
      </c>
      <c r="F38" s="7">
        <v>7</v>
      </c>
      <c r="G38" s="5">
        <f t="shared" si="1"/>
        <v>0.7000000000000002</v>
      </c>
      <c r="H38" s="1">
        <v>7.5</v>
      </c>
      <c r="I38" s="6">
        <v>0</v>
      </c>
      <c r="J38" s="1">
        <v>6.2</v>
      </c>
      <c r="K38" s="6">
        <v>0</v>
      </c>
    </row>
    <row r="39" spans="1:11" ht="12.75">
      <c r="A39" s="21" t="s">
        <v>29</v>
      </c>
      <c r="B39" s="29">
        <f t="shared" si="3"/>
        <v>3272.8402734617775</v>
      </c>
      <c r="C39" s="1">
        <v>52.66</v>
      </c>
      <c r="D39" s="2">
        <v>51.81</v>
      </c>
      <c r="E39" s="1">
        <v>16.09</v>
      </c>
      <c r="F39" s="7">
        <v>14.8</v>
      </c>
      <c r="G39" s="5">
        <f t="shared" si="1"/>
        <v>1.2899999999999991</v>
      </c>
      <c r="H39" s="1">
        <v>50.99</v>
      </c>
      <c r="I39" s="6">
        <v>0</v>
      </c>
      <c r="J39" s="1">
        <v>51.98</v>
      </c>
      <c r="K39" s="6">
        <v>0</v>
      </c>
    </row>
    <row r="40" spans="1:11" ht="12.75">
      <c r="A40" s="21"/>
      <c r="B40" s="30"/>
      <c r="C40" s="1"/>
      <c r="D40" s="2"/>
      <c r="E40" s="1"/>
      <c r="F40" s="7"/>
      <c r="G40" s="5"/>
      <c r="H40" s="1"/>
      <c r="I40" s="6"/>
      <c r="J40" s="1"/>
      <c r="K40" s="6"/>
    </row>
    <row r="41" spans="1:11" ht="12.75">
      <c r="A41" s="21" t="s">
        <v>30</v>
      </c>
      <c r="B41" s="29">
        <f aca="true" t="shared" si="4" ref="B41:B50">C41*1000/E41</f>
        <v>3755.9055118110236</v>
      </c>
      <c r="C41" s="1">
        <v>47.7</v>
      </c>
      <c r="D41" s="2">
        <v>42.9</v>
      </c>
      <c r="E41" s="1">
        <v>12.7</v>
      </c>
      <c r="F41" s="7">
        <v>11.6</v>
      </c>
      <c r="G41" s="5">
        <f t="shared" si="1"/>
        <v>1.0999999999999996</v>
      </c>
      <c r="H41" s="1">
        <v>48.2</v>
      </c>
      <c r="I41" s="6">
        <v>0</v>
      </c>
      <c r="J41" s="1">
        <v>41.8</v>
      </c>
      <c r="K41" s="6">
        <v>0</v>
      </c>
    </row>
    <row r="42" spans="1:11" ht="12.75">
      <c r="A42" s="21" t="s">
        <v>31</v>
      </c>
      <c r="B42" s="29">
        <f t="shared" si="4"/>
        <v>3054.5454545454545</v>
      </c>
      <c r="C42" s="1">
        <v>50.4</v>
      </c>
      <c r="D42" s="2">
        <v>48.6</v>
      </c>
      <c r="E42" s="1">
        <v>16.5</v>
      </c>
      <c r="F42" s="7">
        <v>14.5</v>
      </c>
      <c r="G42" s="5">
        <f t="shared" si="1"/>
        <v>2</v>
      </c>
      <c r="H42" s="1">
        <v>45.9</v>
      </c>
      <c r="I42" s="6">
        <v>0.3</v>
      </c>
      <c r="J42" s="1">
        <v>44.8</v>
      </c>
      <c r="K42" s="6">
        <v>0.9</v>
      </c>
    </row>
    <row r="43" spans="1:11" ht="12.75">
      <c r="A43" s="21" t="s">
        <v>32</v>
      </c>
      <c r="B43" s="29">
        <f t="shared" si="4"/>
        <v>1010.8695652173914</v>
      </c>
      <c r="C43" s="1">
        <v>9.3</v>
      </c>
      <c r="D43" s="2">
        <v>6.79</v>
      </c>
      <c r="E43" s="1">
        <v>9.2</v>
      </c>
      <c r="F43" s="7">
        <v>6.7</v>
      </c>
      <c r="G43" s="5">
        <f t="shared" si="1"/>
        <v>2.499999999999999</v>
      </c>
      <c r="H43" s="1">
        <v>8.36</v>
      </c>
      <c r="I43" s="6">
        <v>0</v>
      </c>
      <c r="J43" s="1">
        <v>6.15</v>
      </c>
      <c r="K43" s="6">
        <v>0</v>
      </c>
    </row>
    <row r="44" spans="1:11" ht="12.75">
      <c r="A44" s="21" t="s">
        <v>33</v>
      </c>
      <c r="B44" s="29">
        <f t="shared" si="4"/>
        <v>1377.9527559055118</v>
      </c>
      <c r="C44" s="1">
        <v>17.5</v>
      </c>
      <c r="D44" s="2">
        <v>14.1</v>
      </c>
      <c r="E44" s="1">
        <v>12.7</v>
      </c>
      <c r="F44" s="7">
        <v>10.2</v>
      </c>
      <c r="G44" s="5">
        <f t="shared" si="1"/>
        <v>2.5</v>
      </c>
      <c r="H44" s="1">
        <v>15.6</v>
      </c>
      <c r="I44" s="6">
        <v>0.5</v>
      </c>
      <c r="J44" s="1">
        <v>12.3</v>
      </c>
      <c r="K44" s="6">
        <v>0.3</v>
      </c>
    </row>
    <row r="45" spans="1:11" ht="12.75">
      <c r="A45" s="21" t="s">
        <v>34</v>
      </c>
      <c r="B45" s="29">
        <f t="shared" si="4"/>
        <v>4081.1023622047246</v>
      </c>
      <c r="C45" s="1">
        <v>51.83</v>
      </c>
      <c r="D45" s="2">
        <v>47.5</v>
      </c>
      <c r="E45" s="1">
        <v>12.7</v>
      </c>
      <c r="F45" s="7">
        <v>11.9</v>
      </c>
      <c r="G45" s="5">
        <f t="shared" si="1"/>
        <v>0.7999999999999989</v>
      </c>
      <c r="H45" s="1">
        <v>45.9</v>
      </c>
      <c r="I45" s="6">
        <v>0</v>
      </c>
      <c r="J45" s="1">
        <v>42.16</v>
      </c>
      <c r="K45" s="6">
        <v>0</v>
      </c>
    </row>
    <row r="46" spans="1:11" ht="12.75">
      <c r="A46" s="21" t="s">
        <v>35</v>
      </c>
      <c r="B46" s="29">
        <f t="shared" si="4"/>
        <v>3031.9148936170213</v>
      </c>
      <c r="C46" s="1">
        <v>28.5</v>
      </c>
      <c r="D46" s="2">
        <v>25.3</v>
      </c>
      <c r="E46" s="1">
        <v>9.4</v>
      </c>
      <c r="F46" s="7">
        <v>8.4</v>
      </c>
      <c r="G46" s="5">
        <f t="shared" si="1"/>
        <v>1</v>
      </c>
      <c r="H46" s="1">
        <v>26.3</v>
      </c>
      <c r="I46" s="6">
        <v>0</v>
      </c>
      <c r="J46" s="1">
        <v>22.5</v>
      </c>
      <c r="K46" s="6">
        <v>0</v>
      </c>
    </row>
    <row r="47" spans="1:11" ht="12.75">
      <c r="A47" s="21" t="s">
        <v>36</v>
      </c>
      <c r="B47" s="29">
        <f t="shared" si="4"/>
        <v>647.0588235294118</v>
      </c>
      <c r="C47" s="1">
        <v>4.4</v>
      </c>
      <c r="D47" s="2">
        <v>3.7</v>
      </c>
      <c r="E47" s="1">
        <v>6.8</v>
      </c>
      <c r="F47" s="7">
        <v>6.2</v>
      </c>
      <c r="G47" s="5">
        <f t="shared" si="1"/>
        <v>0.5999999999999996</v>
      </c>
      <c r="H47" s="1">
        <v>3.4</v>
      </c>
      <c r="I47" s="6">
        <v>0</v>
      </c>
      <c r="J47" s="1">
        <v>2.8</v>
      </c>
      <c r="K47" s="6">
        <v>0</v>
      </c>
    </row>
    <row r="48" spans="1:11" ht="12.75">
      <c r="A48" s="21" t="s">
        <v>37</v>
      </c>
      <c r="B48" s="29">
        <f t="shared" si="4"/>
        <v>1346.820809248555</v>
      </c>
      <c r="C48" s="1">
        <v>23.3</v>
      </c>
      <c r="D48" s="2">
        <v>20.4</v>
      </c>
      <c r="E48" s="1">
        <v>17.3</v>
      </c>
      <c r="F48" s="7">
        <v>16.2</v>
      </c>
      <c r="G48" s="5">
        <f t="shared" si="1"/>
        <v>1.1000000000000014</v>
      </c>
      <c r="H48" s="1">
        <v>22.2</v>
      </c>
      <c r="I48" s="6">
        <v>0</v>
      </c>
      <c r="J48" s="1">
        <v>19.4</v>
      </c>
      <c r="K48" s="6">
        <v>0</v>
      </c>
    </row>
    <row r="49" spans="1:11" ht="12.75">
      <c r="A49" s="21" t="s">
        <v>38</v>
      </c>
      <c r="B49" s="29">
        <f t="shared" si="4"/>
        <v>243.90243902439028</v>
      </c>
      <c r="C49" s="1">
        <v>2</v>
      </c>
      <c r="D49" s="2">
        <v>2.4</v>
      </c>
      <c r="E49" s="1">
        <v>8.2</v>
      </c>
      <c r="F49" s="7">
        <v>8.2</v>
      </c>
      <c r="G49" s="5">
        <f t="shared" si="1"/>
        <v>0</v>
      </c>
      <c r="H49" s="1">
        <v>1.4</v>
      </c>
      <c r="I49" s="6">
        <v>0</v>
      </c>
      <c r="J49" s="1">
        <v>1.6</v>
      </c>
      <c r="K49" s="6">
        <v>0</v>
      </c>
    </row>
    <row r="50" spans="1:11" ht="13.5" thickBot="1">
      <c r="A50" s="22" t="s">
        <v>39</v>
      </c>
      <c r="B50" s="29">
        <f t="shared" si="4"/>
        <v>4053.1914893617018</v>
      </c>
      <c r="C50" s="8">
        <v>76.2</v>
      </c>
      <c r="D50" s="9">
        <v>74</v>
      </c>
      <c r="E50" s="8">
        <v>18.8</v>
      </c>
      <c r="F50" s="10">
        <v>22</v>
      </c>
      <c r="G50" s="11">
        <f t="shared" si="1"/>
        <v>-3.1999999999999993</v>
      </c>
      <c r="H50" s="8">
        <v>76</v>
      </c>
      <c r="I50" s="12">
        <v>0</v>
      </c>
      <c r="J50" s="8">
        <v>75.9</v>
      </c>
      <c r="K50" s="12">
        <v>0</v>
      </c>
    </row>
    <row r="51" spans="1:11" ht="13.5" thickBot="1">
      <c r="A51" s="27" t="s">
        <v>44</v>
      </c>
      <c r="B51" s="31" t="e">
        <f>SUM(B8:B50)</f>
        <v>#DIV/0!</v>
      </c>
      <c r="C51" s="24">
        <f>SUM(C8:C50)</f>
        <v>1205.225</v>
      </c>
      <c r="D51" s="25">
        <f>SUM(D8:D50)</f>
        <v>1110.749</v>
      </c>
      <c r="E51" s="34">
        <f>C51/84.5</f>
        <v>14.263017751479289</v>
      </c>
      <c r="F51" s="23">
        <v>13.1</v>
      </c>
      <c r="G51" s="25">
        <f t="shared" si="1"/>
        <v>1.1630177514792894</v>
      </c>
      <c r="H51" s="24">
        <f>SUM(H8:H50)</f>
        <v>1176.2750000000003</v>
      </c>
      <c r="I51" s="25">
        <f>SUM(I8:I50)</f>
        <v>8.3</v>
      </c>
      <c r="J51" s="24">
        <f>SUM(J8:J50)</f>
        <v>1072.0559999999998</v>
      </c>
      <c r="K51" s="25">
        <f>SUM(K8:K50)</f>
        <v>11.4</v>
      </c>
    </row>
    <row r="52" spans="1:2" ht="12.75">
      <c r="A52" s="35"/>
      <c r="B52" s="32"/>
    </row>
  </sheetData>
  <sheetProtection/>
  <mergeCells count="10">
    <mergeCell ref="C5:D6"/>
    <mergeCell ref="A4:A7"/>
    <mergeCell ref="C4:K4"/>
    <mergeCell ref="C1:K1"/>
    <mergeCell ref="C2:K2"/>
    <mergeCell ref="H5:K5"/>
    <mergeCell ref="E5:G6"/>
    <mergeCell ref="H6:I6"/>
    <mergeCell ref="J6:K6"/>
    <mergeCell ref="B4:B7"/>
  </mergeCells>
  <printOptions/>
  <pageMargins left="0.7480314960629921" right="0.7480314960629921" top="0.984251968503937" bottom="0.984251968503937" header="0.5118110236220472" footer="0.5118110236220472"/>
  <pageSetup fitToHeight="1" fitToWidth="1" horizontalDpi="200" verticalDpi="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ИнфоВизор</dc:creator>
  <cp:keywords/>
  <dc:description/>
  <cp:lastModifiedBy>Oper</cp:lastModifiedBy>
  <cp:lastPrinted>2012-01-16T10:53:20Z</cp:lastPrinted>
  <dcterms:created xsi:type="dcterms:W3CDTF">2008-03-02T08:28:03Z</dcterms:created>
  <dcterms:modified xsi:type="dcterms:W3CDTF">2012-01-16T10:53:48Z</dcterms:modified>
  <cp:category/>
  <cp:version/>
  <cp:contentType/>
  <cp:contentStatus/>
</cp:coreProperties>
</file>